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Z:\17.PLD_CFT\Mercosul\2021 02 XLX Reunião Brasil\"/>
    </mc:Choice>
  </mc:AlternateContent>
  <xr:revisionPtr revIDLastSave="0" documentId="13_ncr:1_{651815CB-2542-4DA7-8F6E-42C11002281E}" xr6:coauthVersionLast="47" xr6:coauthVersionMax="47" xr10:uidLastSave="{00000000-0000-0000-0000-000000000000}"/>
  <bookViews>
    <workbookView xWindow="-110" yWindow="-110" windowWidth="19420" windowHeight="10420" tabRatio="764" firstSheet="4" activeTab="4" xr2:uid="{00000000-000D-0000-FFFF-FFFF00000000}"/>
  </bookViews>
  <sheets>
    <sheet name="Consolidado Países - Português" sheetId="1" r:id="rId1"/>
    <sheet name="Bancos Centrais" sheetId="5" state="hidden" r:id="rId2"/>
    <sheet name="Consolidado Países - Español" sheetId="7" r:id="rId3"/>
    <sheet name="Detalhe Argentina" sheetId="8" r:id="rId4"/>
    <sheet name="Detalhe Brasil" sheetId="4" r:id="rId5"/>
    <sheet name="Detalhe Uruguay" sheetId="6" r:id="rId6"/>
    <sheet name="Detalhe Paraguai" sheetId="9" r:id="rId7"/>
    <sheet name="Comparativo Países ESP" sheetId="3" state="hidden" r:id="rId8"/>
  </sheets>
  <definedNames>
    <definedName name="_ftn1" localSheetId="1">'Bancos Centrais'!$A$25</definedName>
    <definedName name="_ftn1" localSheetId="2">'Consolidado Países - Español'!$A$25</definedName>
    <definedName name="_ftn1" localSheetId="0">'Consolidado Países - Português'!$A$25</definedName>
    <definedName name="_ftnref1" localSheetId="1">'Bancos Centrais'!$A$5</definedName>
    <definedName name="_ftnref1" localSheetId="2">'Consolidado Países - Español'!$A$5</definedName>
    <definedName name="_ftnref1" localSheetId="0">'Consolidado Países - Português'!$A$5</definedName>
    <definedName name="_xlnm.Print_Area" localSheetId="2">'Consolidado Países - Español'!$A$1:$E$38</definedName>
    <definedName name="_xlnm.Print_Area" localSheetId="0">'Consolidado Países - Português'!$A$1:$E$38</definedName>
    <definedName name="_xlnm.Print_Area" localSheetId="4">'Detalhe Brasil'!$A$1:$E$37</definedName>
    <definedName name="_xlnm.Print_Area" localSheetId="5">'Detalhe Uruguay'!$A$1:$E$84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7" l="1"/>
  <c r="D27" i="1" l="1"/>
  <c r="D28" i="1"/>
  <c r="D29" i="1"/>
  <c r="D30" i="1"/>
  <c r="D31" i="1"/>
  <c r="D32" i="1"/>
  <c r="D33" i="1"/>
  <c r="D34" i="1"/>
  <c r="D35" i="1"/>
  <c r="D36" i="1"/>
  <c r="D37" i="1"/>
  <c r="D38" i="1"/>
  <c r="D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7" i="1"/>
  <c r="E7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15" i="1"/>
  <c r="E14" i="1"/>
  <c r="E13" i="1"/>
  <c r="E12" i="1"/>
  <c r="E11" i="1"/>
  <c r="E10" i="1"/>
  <c r="E9" i="1"/>
  <c r="E8" i="1"/>
  <c r="E24" i="1"/>
  <c r="E23" i="1"/>
  <c r="E22" i="1"/>
  <c r="E21" i="1"/>
  <c r="E20" i="1"/>
  <c r="E19" i="1"/>
  <c r="E18" i="1"/>
  <c r="E17" i="1"/>
  <c r="E16" i="1"/>
  <c r="C38" i="1" l="1"/>
  <c r="C27" i="1"/>
  <c r="C28" i="1"/>
  <c r="C29" i="1"/>
  <c r="C30" i="1"/>
  <c r="C31" i="1"/>
  <c r="C32" i="1"/>
  <c r="C33" i="1"/>
  <c r="C34" i="1"/>
  <c r="C35" i="1"/>
  <c r="C36" i="1"/>
  <c r="C37" i="1"/>
  <c r="C26" i="1"/>
  <c r="F38" i="7"/>
  <c r="E38" i="7"/>
  <c r="D38" i="7"/>
  <c r="C38" i="7"/>
  <c r="B38" i="7"/>
  <c r="F37" i="7"/>
  <c r="E37" i="7"/>
  <c r="D37" i="7"/>
  <c r="C37" i="7"/>
  <c r="B37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E26" i="7"/>
  <c r="D26" i="7"/>
  <c r="C26" i="7"/>
  <c r="B26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7" i="1"/>
  <c r="B7" i="1"/>
  <c r="F38" i="1" l="1"/>
  <c r="F37" i="1"/>
  <c r="F35" i="1"/>
  <c r="F34" i="1"/>
  <c r="F33" i="1"/>
  <c r="F32" i="1"/>
  <c r="F31" i="1"/>
  <c r="F30" i="1"/>
  <c r="F29" i="1"/>
  <c r="F28" i="1"/>
  <c r="F2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D7" i="7"/>
  <c r="C6" i="1"/>
  <c r="E6" i="7" l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B6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F24" i="7" l="1"/>
  <c r="D24" i="7"/>
  <c r="F23" i="7"/>
  <c r="D23" i="7"/>
  <c r="F22" i="7"/>
  <c r="D22" i="7"/>
  <c r="F21" i="7"/>
  <c r="D21" i="7"/>
  <c r="F20" i="7"/>
  <c r="D20" i="7"/>
  <c r="F19" i="7"/>
  <c r="D19" i="7"/>
  <c r="F18" i="7"/>
  <c r="D18" i="7"/>
  <c r="F17" i="7"/>
  <c r="D17" i="7"/>
  <c r="F16" i="7"/>
  <c r="D16" i="7"/>
  <c r="F15" i="7"/>
  <c r="D15" i="7"/>
  <c r="F14" i="7"/>
  <c r="D14" i="7"/>
  <c r="F13" i="7"/>
  <c r="D13" i="7"/>
  <c r="F12" i="7"/>
  <c r="D12" i="7"/>
  <c r="F11" i="7"/>
  <c r="D11" i="7"/>
  <c r="F10" i="7"/>
  <c r="D10" i="7"/>
  <c r="F9" i="7"/>
  <c r="D9" i="7"/>
  <c r="F8" i="7"/>
  <c r="D8" i="7"/>
  <c r="F7" i="7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7" i="1"/>
</calcChain>
</file>

<file path=xl/sharedStrings.xml><?xml version="1.0" encoding="utf-8"?>
<sst xmlns="http://schemas.openxmlformats.org/spreadsheetml/2006/main" count="921" uniqueCount="522">
  <si>
    <t>ANÁLISE COMPARATIVA DOS MARCOS LEGAIS BASEADA NAS PAUTAS DE REGULAÇÃO MÍNIMA – DOCUMENTO MERCOSUL/GMC/RES. 51/15</t>
  </si>
  <si>
    <t>I. Em relação às instituições financeiras:</t>
  </si>
  <si>
    <t>2. Identificação do cliente e beneficiário final (inexistência de anonimato em qualquer operação);</t>
  </si>
  <si>
    <t>3. Identificação com precisão do propósito da relação de negócio;</t>
  </si>
  <si>
    <t>5. Manutenção da informação e documentação atualizadas, em registros de fácil acesso e disponibilidade para a autoridade competente, no início da relação, durante a vigência da mesma, e pelo menos cinco anos, ou mais;</t>
  </si>
  <si>
    <t>6. Implementação de programa de PLD/FT baseado no risco;</t>
  </si>
  <si>
    <t>7. Designação de Diretor de Cumprimento um funcionário de alto nível na instituição financeira;</t>
  </si>
  <si>
    <t>8. Comunicação à FIU fatos ou operações que apresentem indícios relacionados com LD/FT;</t>
  </si>
  <si>
    <t>9. Implementação de sistema de gestão baseado no risco com procedimentos reforçados de monitoramento para clientes que o mereçam e requerimentos simplificados para as categorias de clientes de menor risco;</t>
  </si>
  <si>
    <t>10. Verificação das listas de terroristas e organizações terroristas emitidas pelo Conselho de Segurança das Nações Unidas, informando às autoridades competentes no caso de detectar fundos ou ativos pertencentes às pessoas incluídas em ditas listas;</t>
  </si>
  <si>
    <t>13. Identificação e exame das operações suspeitas;</t>
  </si>
  <si>
    <t xml:space="preserve">14. Exame atento das operações com pessoas e instituições financeiras situadas em países que não aplicam ou aplicam inadequadamente as Recomendações do GAFI. </t>
  </si>
  <si>
    <t xml:space="preserve">15. Reforço dos procedimentos de monitoramento de produtos ou operações efetuadas por meio de novas tecnologias, que possam favorecer o anonimato. </t>
  </si>
  <si>
    <t xml:space="preserve">16. Obtenção de informações suficientes para a compreensão da natureza das atividades e a reputação das instituições financeiras no exterior, com as quais mantenha relação de correspondência bancária. </t>
  </si>
  <si>
    <t>17. Garantia de que as filiais, sucursais ou agências no exterior estejam sujeitas aos mesmos princípios aplicados localmente ou bem superiores aos estabelecidos localmente.</t>
  </si>
  <si>
    <t>18. Inclusão de informações precisas, que permitam identificar, registrar e conservar toda informação vinculada com o/os ordenante(s), com o/os destinatário(s); e, o/os beneficiário(s), das operações de transferências de fundos recebidas ou remetidas (nome, endereço, dados da conta), garantindo que essas informações de identificação estejam incluídas em toda a cadeia de pagamentos.</t>
  </si>
  <si>
    <t>Argentina</t>
  </si>
  <si>
    <t>Brasil</t>
  </si>
  <si>
    <t>Paraguai</t>
  </si>
  <si>
    <t>Uruguai</t>
  </si>
  <si>
    <t xml:space="preserve">11. conservação, por um mínimo de 5 anos, os resultados das análises das operações atípicas; </t>
  </si>
  <si>
    <t>Existência, na legislação vigente, das obrigações a seguir:</t>
  </si>
  <si>
    <t>I. Existência, na legislação vigente, das obrigações a seguir:</t>
  </si>
  <si>
    <t>1. Promoção da aplicação efetiva das recomendações e documentos do GAFI/GAFILAT/GAFIC;</t>
  </si>
  <si>
    <t>2. Inclusão do enfoque baseado em risco na supervisão das instituições financeiras, assim como a promoção da inclusão desse enfoque na regulação que se emita;</t>
  </si>
  <si>
    <t>3. Detenção de poderes suficientes para inspecionar as instituições financeiras e requerer qualquer informação e documentação que sejam consideradas necessárias para assegurar o cumprimento das exigências na matéria de PLD/FT;</t>
  </si>
  <si>
    <t>4. Aplicação das sanções administrativas adequadas no caso de descumprimento da normativa sobre a matéria;</t>
  </si>
  <si>
    <t>5. Proteção às instituições financeiras e seus representantes contra qualquer responsabilidade civil, criminal ou administrativa, pela violação de qualquer regra de segredo, quando de boa-fé efetuarem relatos de operações suspeitas à UIFs;</t>
  </si>
  <si>
    <t>6. Proibição dos Sujeitos Obrigados divulgarem às pessoas envolvidas ou a terceiros das investigações e os relatos de operações suspeitas de lavagem de dinheiro e de financiamento do terrorismo;</t>
  </si>
  <si>
    <t>7. Impedimento do estabelecimento ou da continuidade da operação de bancos de fachada em seu território;</t>
  </si>
  <si>
    <t>8. Promoção da cooperação internacional com suas contrapartes estrangeiras, facilitando o intercâmbio de informação no marco das tarefas de supervisão a seu encargo;</t>
  </si>
  <si>
    <t>9. Adoção de procedimentos tendentes a evitar que criminosos e seus cúmplices adquiram participação significativa ou ocupem funções de direção em instituições financeiras;</t>
  </si>
  <si>
    <t xml:space="preserve">10. Estabelecimento de diretrizes que permitam o retorno de informação às instituições financeiras a respeito de tendências ou novas operações com o objetivo de contribuir para a melhora de seus sistemas de PLD/FT; </t>
  </si>
  <si>
    <t>11. Autorização e registro e supervisão das pessoas físicas e jurídicas que prestam qualquer serviço alternativo de transmissão de dinheiro ou valores;</t>
  </si>
  <si>
    <t>12. Manutenção de estatísticas relacionadas com as informações resultantes da atividade de supervisão das instituições financeiras.</t>
  </si>
  <si>
    <t>13. Divulgação de listas de exemplos de operações potencialmente suspeitas, complementando a informação oficial.</t>
  </si>
  <si>
    <t>CONSOLIDADO PAÍSES</t>
  </si>
  <si>
    <t>4. Identificação de terceiras pessoas autorizadas a representar o cliente, bem como de controladores, administradores e diretores, no caso de pessoas jurídicas</t>
  </si>
  <si>
    <t>BCB</t>
  </si>
  <si>
    <t>CVM</t>
  </si>
  <si>
    <t>SUSEP</t>
  </si>
  <si>
    <t>II.Em relação aos Reguladores/ Supervisores:</t>
  </si>
  <si>
    <t>Circular 3461: art. 1º, §1º, inciso II, §2º inciso I</t>
  </si>
  <si>
    <t>Circular 3461: art. 2º</t>
  </si>
  <si>
    <t>Circular 3461: art. 2º, inciso V</t>
  </si>
  <si>
    <t xml:space="preserve">Circular 3461: art. 2º, §1º, 2º, 3º e 4º </t>
  </si>
  <si>
    <t>Circular 3461: art. 2º, §5º e art. 11º</t>
  </si>
  <si>
    <t>Circular 3461: art. 1º, §1º, inciso II</t>
  </si>
  <si>
    <t>Circular 3461: art. 18º</t>
  </si>
  <si>
    <t>Circular 3461: art. 12º e 13º</t>
  </si>
  <si>
    <t>Circular 3461: art. 16º</t>
  </si>
  <si>
    <t>Circular 3461: art. 4º, art. 10º inciso 2 e art. 10º §1º</t>
  </si>
  <si>
    <t>Circular 3461: art. 13º</t>
  </si>
  <si>
    <t>Circular 3461: art. 10º inciso 5 e artigo 10º §1º
Circular 3691: art. 32º</t>
  </si>
  <si>
    <t>Circular 3461: art. 1º §1º inciso IV, art. 10º incisos I, III, IV e VI, art. 10º  §1</t>
  </si>
  <si>
    <t>Circular 3461: art. 1º §5º e §6º</t>
  </si>
  <si>
    <t>Circular 3691: art. 11º</t>
  </si>
  <si>
    <t>Circular 3461: art. 1º §4º
Circular 3961: art. 166º e art. 170º</t>
  </si>
  <si>
    <t>CONSOLIDADO - Bancos Centrais</t>
  </si>
  <si>
    <t>Paraguay</t>
  </si>
  <si>
    <t>Uruguay</t>
  </si>
  <si>
    <t>ANÁLISIS COMPARATIVO DE LOS MARCOS LEGALES BASADOS EN LAS PAUTAS DE REGULACIÓN MÍNIMA – DOCUMENTO MERCOSUR/GMC/RES. 51/15</t>
  </si>
  <si>
    <t>Existencia, en la legislación vigente, de las obligaciones siguientes:</t>
  </si>
  <si>
    <t>I. Con relación a las instituciones financieras:</t>
  </si>
  <si>
    <t>1. Identificação de todos os cliente com aplicação de um enfoque no risco e verificação da autenticidade das informações prestadas;</t>
  </si>
  <si>
    <t>3. Identificación con precisión del propósito de la relación de negocios;</t>
  </si>
  <si>
    <t>4. Identificación de terceras personas autorizadas a representar al cliente, así como de controladores, administradores y directores, en el caso de personas jurídicas;</t>
  </si>
  <si>
    <t>5. Mantenimiento de la información y documentación actualizadas, en registros de fácil acceso y disponible para la autoridad competente, al inicio de la relación, durante la vigencia de la misma, y por lo menos cinco años, o más</t>
  </si>
  <si>
    <t>7. Designación de Oficial de Cumplimiento a un funcionario de alto nivel en la institución financiera;</t>
  </si>
  <si>
    <t>10. Verificación de los listados de terroristas y organizaciones terroristas emitidos por el Consejo de Seguridad de las Naciones Unidas, informando a las autoridades competentes en caso de detectar fondos o activos pertenecientes a las personas incluidas en dichos listados;</t>
  </si>
  <si>
    <t xml:space="preserve">12. Identificação do cliente que se enquadre na categoria PPE/PEP com monitoramento contínuo e reforçado das transações; </t>
  </si>
  <si>
    <t xml:space="preserve">14. Examen atento de las operaciones con personas e instituciones financieras situadas en países que no aplican o aplican inadecuadamente las Recomendaciones del GAFI; </t>
  </si>
  <si>
    <t xml:space="preserve">16. Obtención de informaciones suficientes para la comprensión de la naturaleza de las actividades y la reputación de las instituciones financieras en el exterior, con las cuales mantenga relación de corresponsalía bancaria; </t>
  </si>
  <si>
    <t>17. Garantía de que las filiales, sucursales o agencias en el exterior estén sujetas a los mismos principios aplicados localmente o bien superiores a los establecidos localmente;</t>
  </si>
  <si>
    <t>1.Promoción de la aplicación efectiva de las recomendaciones y documentos del GAFI / GAFILAT / GAFIC;</t>
  </si>
  <si>
    <t>2. Inclusión del enfoque basado en riesgo en la supervisión a las instituciones financieras, así como la promoción de la inclusión de este enfoque en la regulación que se emita;</t>
  </si>
  <si>
    <t>4. Aplicación de sanciones administrativas adecuadas en el caso de incumplimiento de la normativa sobre la materia;</t>
  </si>
  <si>
    <t>8. Promoción de la cooperación internacional con sus contrapartes extranjeras, facilitando el intercambio de información en el marco de las tareas de supervisión a cargo;</t>
  </si>
  <si>
    <t>9. Adopción de procedimientos adecuados tendientes a evitar que criminales y sus cómplices adquieran participación significativa u ocupen funciones de dirección en instituciones financieras;</t>
  </si>
  <si>
    <t>12. Mantenimiento de estadísticas relacionadas con las informaciones resultantes de la actividad de supervisión de las instituciones financieras;</t>
  </si>
  <si>
    <t>13. Divulgación de listas de ejemplos de operaciones potencialmente sospechosas, complementando la información oficial.</t>
  </si>
  <si>
    <t>1. Identificación de todos los clientes con aplicación de un enfoque de riesgos, verificando la autenticidad de las informaciones brindadas;</t>
  </si>
  <si>
    <t>2. Identificación del cliente y del beneficiario final (inexistencia de anonimato en cualquier operación);</t>
  </si>
  <si>
    <t>6. Implementación de un programa de ALA/CFT basado en riesgo;</t>
  </si>
  <si>
    <t>9. Implementación de un sistema de gestión basado en riesgo com procedimientos intensificados de monitoreo para clientes que lo ameriten y requerimientos simplificados para las categorías de clientes de menor riesgo;</t>
  </si>
  <si>
    <t>8. Reporte a su UIF de hechos u operaciones que presenten indicios relacionados con el LA/FT;</t>
  </si>
  <si>
    <t>12. Identificación de lo cliente que se encuadre en la categoría PEP con monitoreo continuo y reforzado de las transacciones;</t>
  </si>
  <si>
    <t>13. Identificación y examen de operaciones sospechosas;</t>
  </si>
  <si>
    <t xml:space="preserve">11. Conservación, por un mínimo de 5 años, de los resultados de los análisis de las operaciones sospechosas; </t>
  </si>
  <si>
    <t>15. Intensificación de los procedimientos de monitoreo de productos u operaciones efectuadas por medio de nuevas tecnologías, que puedan favorecer al anonimato;</t>
  </si>
  <si>
    <t>18. Inclusión de informaciones precisas, que permitan identificar, registrar y conservar toda información vinculada con el o los ordenantes, con el o los destinatarios; y, el o los beneficiarios de las operaciones de transferencias de fondos recibidas o remitidas (nombre, dirección, datos de la cuenta), garantizando que estas informaciones de identificación estén incluidas en toda la cadena de pagos.</t>
  </si>
  <si>
    <t>II.En relación a los Reguladores / Supervisores:</t>
  </si>
  <si>
    <t>3. Detención de facultades suficientes para supervisar o monitorear las instituciones financieras y requerir cualquier información y documentación que sean consideradas necesarias para asegurar el cumplimiento de las exigencias en materia de ALA/CFT;</t>
  </si>
  <si>
    <t>5. Protección a las instituciones financieras y sus representantes contra cualquier responsabilidad civil, penal o administrativa, por la violación de cualquier regla de secreto, cuando de buena fe efectuaren reportes de operaciones sospechosas a la UIF;</t>
  </si>
  <si>
    <t>6. Prohibición a los Sujetos Obligados de divulgación a las personas involucradas o a terceros de las investigaciones y los reportes de operaciones sospechosas de ALA/CFT;</t>
  </si>
  <si>
    <t>7. Impedimiento del establecimiento o la continuidad de la operatoria de bancos pantalla en su territorio;</t>
  </si>
  <si>
    <t xml:space="preserve">10. Establecimiento de directrices que permitan el retorno de información a las instituciones financieras respecto a tendencias o nuevas operatorias con el objetivo de contribuir a la mejora de sus sistemas de ALA/CFT; </t>
  </si>
  <si>
    <t>11. Autorización, registro y supervisión de las personas naturales y jurídicas que prestan cualquier servicio alternativo de transmisión de dinero o valores;</t>
  </si>
  <si>
    <t>Procedimentos de supervisão</t>
  </si>
  <si>
    <t>Lei 9613 art 11º §2º</t>
  </si>
  <si>
    <t>Lei 9613 art 12º
Circular 3858/17</t>
  </si>
  <si>
    <t>Lei complementar 105, art. 2º §4</t>
  </si>
  <si>
    <t>Resolução 3568 art. 1º e art. 2º
Circular 3691 art. 33</t>
  </si>
  <si>
    <t>Lei Complementar 126/2007, Art. 25, § 2º, inciso II</t>
  </si>
  <si>
    <t>Banco Central</t>
  </si>
  <si>
    <t>Valores</t>
  </si>
  <si>
    <t>Seguros</t>
  </si>
  <si>
    <t>UIF</t>
  </si>
  <si>
    <t xml:space="preserve">Art. 14 y 15 de la Ley 19.574 Art. 294 de la RNRCSF </t>
  </si>
  <si>
    <t>Art. 14 y 15 de la Ley 19.574        Art. 190 y 191 de la RNMV</t>
  </si>
  <si>
    <t>Art. 14 y 15 de la Ley 19.574       Art. 72 de la RNS</t>
  </si>
  <si>
    <t>No aplica</t>
  </si>
  <si>
    <t>Art. 14 y 15 de la Ley 19.574  Art. 295 de la RNRCSF</t>
  </si>
  <si>
    <t>Art. 14 y 15 de la Ley 19.574       Art. 190 y 192 de la RNMV</t>
  </si>
  <si>
    <t>Art. 14 y 15 de la Ley 19.574        Art. 74 de la RNS</t>
  </si>
  <si>
    <t xml:space="preserve">Art. 14 y 15 de la Ley 19.574  Art. 294 de la RNRCSF </t>
  </si>
  <si>
    <t>Art. 14 y 15 de la Ley 19.574       Art. 189 de la RNMV</t>
  </si>
  <si>
    <t>Art. 14 y 15 de la Ley 19.574        Art. 72 de la RNS</t>
  </si>
  <si>
    <t>Art. 297 de la RNRCSF</t>
  </si>
  <si>
    <t>Art. 191 de la RNMV</t>
  </si>
  <si>
    <t>Art. 72 de la RNS</t>
  </si>
  <si>
    <t>Art. 21 de la Ley 19.574  Art. 492, 493 y 497 de la RNRCSF</t>
  </si>
  <si>
    <t>Art. 21 de la Ley 19.574   Art. 255 de la RNMV</t>
  </si>
  <si>
    <t>Art. 21 de la Ley 19.574  Art. 120.8 de la RNS</t>
  </si>
  <si>
    <t>Art. 16 de la Ley 19.574  Art. 290 y 291 de la RNRCSF</t>
  </si>
  <si>
    <t>Art. 16 de la Ley 19.574 Art. 185 y 186 de la RNMV</t>
  </si>
  <si>
    <t>Art. 16 de la Ley 19.574 Art. 67 y 68 de la RNS</t>
  </si>
  <si>
    <t>Art. 291 de la RNRCSF</t>
  </si>
  <si>
    <t xml:space="preserve">Art.188, 297.1, 308.1.1 y 325.1 de la RNMV </t>
  </si>
  <si>
    <t>Art. 71 y 148.1 de la RNS</t>
  </si>
  <si>
    <t xml:space="preserve"> Art. 12 de la Ley 19.574   Art. 313 de la RNRCSF</t>
  </si>
  <si>
    <t xml:space="preserve"> Art. 12 de la Ley 19.574  Art. 202 de la RNMV</t>
  </si>
  <si>
    <t xml:space="preserve">  Art. 12 de la Ley 19.574  Art. 84 y 149.2 de la RNS.</t>
  </si>
  <si>
    <t>Art. 17, 18 y 19 de la Ley 19.574        Art. 290, 291 y 311.9 de la RNRCSF</t>
  </si>
  <si>
    <t>Art. 17, 18 y 19 de la Ley 19.574       Art. 185 y 186 de la RNMV</t>
  </si>
  <si>
    <t>Art. 17, 18 y 19 de la Ley 19.574        Art. 67 y 68 de la RNS</t>
  </si>
  <si>
    <t>Art. 21 de la Ley 19.574   Art. 492, 493 y 497 de la RNRCSF</t>
  </si>
  <si>
    <t>Art. 21 de la Ley 19.574  Art. 255, 255.2, 255.3 y 255.7 de la RNMV</t>
  </si>
  <si>
    <t>Art. 21 de la Ley 19.574 Art. 120.8 de la RNS</t>
  </si>
  <si>
    <t>Art.20 de la Ley 19.574  Art. 301 de la RNRCSF</t>
  </si>
  <si>
    <t>Art. 20 de la Ley 19.574 Art. 196 de la RNMV</t>
  </si>
  <si>
    <t>Art. 20 de la Ley 19.574 Art. 76 de la RNS</t>
  </si>
  <si>
    <t>Art. 291 y 315 de la RNRCSF</t>
  </si>
  <si>
    <t>Art. 202 y 205 de la RNMV</t>
  </si>
  <si>
    <t>Art. 82, 84 y 85 de la RNS</t>
  </si>
  <si>
    <t>Art. 300 de la RNRCSF</t>
  </si>
  <si>
    <t>Art. 195 de la RNMV</t>
  </si>
  <si>
    <t>Art. 78 de la RNS</t>
  </si>
  <si>
    <t>Art. 299 de la RNRCSF</t>
  </si>
  <si>
    <t>Art. 194 de la RNMV</t>
  </si>
  <si>
    <t>Art. 77 de la RNS</t>
  </si>
  <si>
    <t>Art. 303 de la RNRCSF</t>
  </si>
  <si>
    <t xml:space="preserve">No aplica </t>
  </si>
  <si>
    <t>Art. 67 de la RNS</t>
  </si>
  <si>
    <t>Art. 306 y 307 de la RNRCSF</t>
  </si>
  <si>
    <t>Marco Estrategico de la Superintendencia de Servicios Financieros</t>
  </si>
  <si>
    <t>Art. 35 y 36 de la Carta Organica del BCU</t>
  </si>
  <si>
    <t>Art. 26 Ley 19.574</t>
  </si>
  <si>
    <t>Art. 35 de la Carta Organica del BCU</t>
  </si>
  <si>
    <t>Art. 23 de la Ley 19.574</t>
  </si>
  <si>
    <t>Art. 22 de la Ley 19.574</t>
  </si>
  <si>
    <t>Art. 14, 16, 17 y 18 de la RNRCSF</t>
  </si>
  <si>
    <t>Art. 55, 55.1, 55.2, 64, 64.1, 64.2, 72, 72.1, 72.2, 101, 101.1, 101.2, 126, 126.1 y 126.2 de la RNMV</t>
  </si>
  <si>
    <t>Art. 4, 4.1, 6, 7, 147.1, 148 y 149 de la RNS</t>
  </si>
  <si>
    <t>Art. 311 de la RNRCSF y Comunicaciones 2002/198, 2010/216 y 2012/191</t>
  </si>
  <si>
    <t>Art. 201 de la RNMV y Comunicaciones 2002/198, 2010/216 y 2012/191</t>
  </si>
  <si>
    <t>Art. 83 de la RNS y Comunicaciones 2002/198, 2010/216 y 2012/191</t>
  </si>
  <si>
    <t>Art. 38 de la Carta Organica del BCU</t>
  </si>
  <si>
    <t>Glosario:</t>
  </si>
  <si>
    <t xml:space="preserve">RNCSF (Recopilación de normas de regulación y control del sistema financiero) </t>
  </si>
  <si>
    <t>http://www.bcu.gub.uy/Acerca-de-BCU/Normativa/Documents/Reordenamiento%20de%20la%20Recopilaci%C3%B3n/Sistema%20Financiero/RNRCSF.pdf</t>
  </si>
  <si>
    <t>RNMV (Recopilación de normas de mercado de valores)</t>
  </si>
  <si>
    <t>http://www.bcu.gub.uy/Acerca-de-BCU/Normativa/Documents/Reordenamiento%20de%20la%20Recopilaci%C3%B3n/Mercado%20de%20Valores/RNMV.pdf</t>
  </si>
  <si>
    <t xml:space="preserve">RNS (Recopilación de Normas de Seguros) </t>
  </si>
  <si>
    <t>Libro I</t>
  </si>
  <si>
    <t>http://www.bcu.gub.uy/Acerca-de-BCU/Normativa/Documents/Reordenamiento%20de%20la%20Recopilaci%C3%B3n/Seguros/Libro%20I.pdf</t>
  </si>
  <si>
    <t>Libro II</t>
  </si>
  <si>
    <t>http://www.bcu.gub.uy/Acerca-de-BCU/Normativa/Documents/Reordenamiento%20de%20la%20Recopilaci%C3%B3n/Seguros/Libro%20II.pdf</t>
  </si>
  <si>
    <t>Libro III</t>
  </si>
  <si>
    <t>http://www.bcu.gub.uy/Acerca-de-BCU/Normativa/Documents/Reordenamiento%20de%20la%20Recopilaci%C3%B3n/Seguros/Libro%20III.pdf</t>
  </si>
  <si>
    <t>Libro IV</t>
  </si>
  <si>
    <t>http://www.bcu.gub.uy/Acerca-de-BCU/Normativa/Documents/Reordenamiento%20de%20la%20Recopilaci%C3%B3n/Seguros/Libro%20IV.pdf</t>
  </si>
  <si>
    <t>Libro V</t>
  </si>
  <si>
    <t>http://www.bcu.gub.uy/Acerca-de-BCU/Normativa/Documents/Reordenamiento%20de%20la%20Recopilaci%C3%B3n/Seguros/libro%20V.pdf</t>
  </si>
  <si>
    <t>Libro VI</t>
  </si>
  <si>
    <t>http://www.bcu.gub.uy/Acerca-de-BCU/Normativa/Documents/Reordenamiento%20de%20la%20Recopilaci%C3%B3n/Seguros/Libro%20VI.pdf</t>
  </si>
  <si>
    <t>Libro VII</t>
  </si>
  <si>
    <t>http://www.bcu.gub.uy/Acerca-de-BCU/Normativa/Documents/Reordenamiento%20de%20la%20Recopilaci%C3%B3n/Seguros/Libro%20VII.pdf</t>
  </si>
  <si>
    <t xml:space="preserve">Comunicación 2002/198 </t>
  </si>
  <si>
    <t>http://www.bcu.gub.uy/Comunicados/seggco02198.pdf</t>
  </si>
  <si>
    <t>Comunicación 2010/216</t>
  </si>
  <si>
    <t>http://www.bcu.gub.uy/Comunicados/seggco10216.pdf</t>
  </si>
  <si>
    <t>Comunicación 2012/191</t>
  </si>
  <si>
    <t>http://www.bcu.gub.uy/Comunicados/seggco12191.pdf</t>
  </si>
  <si>
    <t>Ley 19.574</t>
  </si>
  <si>
    <t>https://www.impo.com.uy/bases/leyes/19574-2017</t>
  </si>
  <si>
    <t>http://www.bcu.gub.uy/Servicios-Financieros-SSF/Documents/Documentos%20SSF/Marco_Estrategico.pdf</t>
  </si>
  <si>
    <t>Não aplicável</t>
  </si>
  <si>
    <t>Procedimentos de supervisão (CVM + Autorregulação)</t>
  </si>
  <si>
    <t>1. CONSOLIDADO PAÍSES - PORTUGUÊS</t>
  </si>
  <si>
    <t>2. CONSOLIDADO PAÍSES - ESPAÑOL</t>
  </si>
  <si>
    <t>ARGENTINA</t>
  </si>
  <si>
    <t>INAES - Cooperativas y Mutuales</t>
  </si>
  <si>
    <t>T.O. PLA/FT, punto 1.1.1</t>
  </si>
  <si>
    <t xml:space="preserve">                      -</t>
  </si>
  <si>
    <t>Capitulo II de la Resolución UIF 28/2018</t>
  </si>
  <si>
    <t>Artículo 20º inciso e) de la Resolución UIF N º 11/2012.</t>
  </si>
  <si>
    <t>T.O. PLA/FT, punto 1.1</t>
  </si>
  <si>
    <t>T.O. CNV 2013 , Título XI , Sección IV, art. 8 y 9.</t>
  </si>
  <si>
    <t>Art. 29 inc b) pto 7 de la Resolución UIF 28/2018</t>
  </si>
  <si>
    <t>Artículos 12, 13 inciso k), 14, 15, 16 y 17 inciso a) de la Resolución UIF Nº 11/2012.</t>
  </si>
  <si>
    <t>Art. 27 de la Resolución UIF 28/2018</t>
  </si>
  <si>
    <t>Artículos 11 y 20 inciso c) de la Resolución UIF Nº 11/2012.</t>
  </si>
  <si>
    <t>Artículo 13 inciso h) y 15 de la Resolución UIF Nº 11/2012</t>
  </si>
  <si>
    <t>Art. 17 de la Resolución UIF 28/2018</t>
  </si>
  <si>
    <t>Artículo 23 de la Resolución UIF Nº 11/2012</t>
  </si>
  <si>
    <t>Art. 3  de la Resolución UIF 28/2018</t>
  </si>
  <si>
    <t>Artículo 3 inciso g) y 20 inciso e) pàrrafo 5to de la Resolución UIF Nº 11/2012.</t>
  </si>
  <si>
    <t>T.O. CNV 2013 , Título XI , Sección IV, art. 2.</t>
  </si>
  <si>
    <t>Art. 11  de la Resolución UIF 28/2018</t>
  </si>
  <si>
    <t>Artículo 6 de la Resolución UIF Nº 11/2012.</t>
  </si>
  <si>
    <t>Art. 38  de la Resolución UIF 28/2018</t>
  </si>
  <si>
    <t>Artículos 25, 26, 27, 28, 29, 30 , 31 y 32 de la Resolución UIF Nº 11/2012.</t>
  </si>
  <si>
    <t>Art. 22  de la Resolución UIF 28/2018</t>
  </si>
  <si>
    <t>Art. 21  de la Resolución UIF 28/2018</t>
  </si>
  <si>
    <t>Artuculos 11 inciso a) y 20 inciso a) de la Resolución UIF Nº 11/2012. Resolución UIF Nº 29/2013 y Decreto Nº 918/2012.</t>
  </si>
  <si>
    <t>Art. 17  de la Resolución UIF 28/2018</t>
  </si>
  <si>
    <t>Artículos 23 inciso c) y 27 de la Resolución UIF Nº 11/2012.</t>
  </si>
  <si>
    <t>Art. 21 y 22  de la Resolución UIF 28/2018,  Resolución UIF Nº 52/2012</t>
  </si>
  <si>
    <t>Artículos 11 inciso a), 12 inciso j), 13 inciso i) y 20 inciso b) de la Resolución UIF Nº 11/2012. Resolución UIF Nº 52/2012</t>
  </si>
  <si>
    <t>Artículos 18 y 25 de la Resolución UIF Nº 11/2012.</t>
  </si>
  <si>
    <t>T.O.CNV 2013, Sec. III. art.4</t>
  </si>
  <si>
    <t>Artículo 17 inciso f) de la Resolución UIF Nº 11/2012.</t>
  </si>
  <si>
    <t>Art. 28  de la Resolución UIF 28/2018</t>
  </si>
  <si>
    <t>Art. 15  de la Resolución UIF 28/2018</t>
  </si>
  <si>
    <t>Res. UIF 21/2018, art. 38.</t>
  </si>
  <si>
    <t>Art. 27  de la Resolución UIF 28/2018</t>
  </si>
  <si>
    <t>Parcialmente artículo 11 inciso b) de la Resolución UIF Nº 11/2012.</t>
  </si>
  <si>
    <t xml:space="preserve">INAES </t>
  </si>
  <si>
    <t>Res. UIF 12/2011, art. 10</t>
  </si>
  <si>
    <t>Res. UIF 22/2011, art. 10</t>
  </si>
  <si>
    <t>Resolución UIF 28/2018 Y Resolucion UIF 19/2011</t>
  </si>
  <si>
    <t>Res. UIF xx/2018, art. 1</t>
  </si>
  <si>
    <t>Res. UIF 21/2018, art. 1</t>
  </si>
  <si>
    <t>Resolución UIF 229/2014</t>
  </si>
  <si>
    <t>Resolución INAES Nº 907/2018 - Nueva Matriz de Riesgos y Alertas elaborada con un enfoque basado en riesgos. De la misma se confecciona el Plan Anual de Supervisiones.</t>
  </si>
  <si>
    <t>Ley 25.246, art. 14, inc. 7, último párrafo;                        Res. UIF xx/2018, art. 3-4.</t>
  </si>
  <si>
    <t>Ley 25.246, art. 14, inc. 7, último párrafo;  Ley 20.091;  Resolución UIF 19/2011</t>
  </si>
  <si>
    <t xml:space="preserve">Resoluciòn UIF Nº 12/2012 Anexo I, Resolución UIF Nº 229/2014 y Resoluciones INAES Nº 5586/12, 5587/12, 5588/12 y 806/18. </t>
  </si>
  <si>
    <t>Ley 25.246, art. 23-24;       Res. UIF xx/2018, art. 12</t>
  </si>
  <si>
    <t>Ley 25.246, art. 23-24</t>
  </si>
  <si>
    <t>Resolución INAES Nº 1659/2016, s/ suspensiòn y abstenciòn de la prestaciòn del servicio de crèdito.</t>
  </si>
  <si>
    <t>Ley 25.246, art. 18</t>
  </si>
  <si>
    <t>Artículo 18 de la Ley Nº 25.246.</t>
  </si>
  <si>
    <t>Ley 25.246, art. 21 inc. c y art. 22.</t>
  </si>
  <si>
    <t>Artículos 21 inciso c) y artículo 22 de la Ley Nº 25.246.</t>
  </si>
  <si>
    <t>Texto Ordenado de "Autorización y Composición del Capital de Entidades Financieras" del BCRA, art. 2.4.12 y 5.1.4.</t>
  </si>
  <si>
    <t>Ley 20.091 artículo 48</t>
  </si>
  <si>
    <t>Resolución INAES Nº 1659/2016 y las sanciones contempladas en el Artículo 101 inciso c) de la Ley 20,337 y Artículo 35 inciso d) de la Ley Nº 20.321, respecto al retiro de la autorizaciòn para funcionar.</t>
  </si>
  <si>
    <t>Ley 24.144 y modif., art. 4, inc. c.</t>
  </si>
  <si>
    <t xml:space="preserve">Ley 26.831 y modif., Cap. V, art. 25, 26 y 27. </t>
  </si>
  <si>
    <t>Texto Ordenado de "Autorización y Composición del Capital de Entidades Financieras" del BCRA.</t>
  </si>
  <si>
    <t>T.O. CNV 2013, Sec. IV, art. 10.</t>
  </si>
  <si>
    <t>Resolución SSN 38.708/2014 artículo 7 y 9</t>
  </si>
  <si>
    <t>Artículo 64 de la Ley Nº 20.337, Artículo 13 de la Ley Nº 20.321 y Resoluciòn INAES Nº 2036/2003 para cooperativas de crèdito.</t>
  </si>
  <si>
    <t>-</t>
  </si>
  <si>
    <t>Decreto 721/2000. Misiones y funciones asiganadas al INAES.</t>
  </si>
  <si>
    <t>Artículo 5 del Anexo I de la Resoluciòn UIF Nº 12/2012 - Informes trimetsrales.</t>
  </si>
  <si>
    <t>PARAGUAY</t>
  </si>
  <si>
    <t>N/A</t>
  </si>
  <si>
    <t>Resolución SEPRELAD N° 059/2008 (Art. 2.3°)</t>
  </si>
  <si>
    <t>Resolución SEPRELAD N° 059/2008 (Art. N° 6.1°)</t>
  </si>
  <si>
    <t>Resolución SEPRELAD N° 059/2008 (Art. 6.4°)</t>
  </si>
  <si>
    <t>Resolución SEPRELAD N° 059/2008 (Art. 6.3°)</t>
  </si>
  <si>
    <t>No aplica.</t>
  </si>
  <si>
    <t>Resolución SEPRELAD N° 059/2008 (Art. 6.2°)</t>
  </si>
  <si>
    <t>Banco Central2</t>
  </si>
  <si>
    <t xml:space="preserve">Ley N° 1015/97 (Art. 34°) </t>
  </si>
  <si>
    <t>Ley N° 1015/97 (Art. 34°)</t>
  </si>
  <si>
    <t>Ley N° 1015/97 (Art. 33°)</t>
  </si>
  <si>
    <t>Resolución SEPRELAD N° 059/2008 (Art. 2.2°)</t>
  </si>
  <si>
    <t>Ley N° 3783/09 (Art. 28.4°)</t>
  </si>
  <si>
    <t>3. DETALLE ARGENTINA</t>
  </si>
  <si>
    <t>4. DETALHE BRASIL</t>
  </si>
  <si>
    <t>5. DETALLE URUGUAY</t>
  </si>
  <si>
    <t>6. DETALLE PARAGUAY</t>
  </si>
  <si>
    <t>Colunas1</t>
  </si>
  <si>
    <t>Bolívia</t>
  </si>
  <si>
    <t>não aplicável</t>
  </si>
  <si>
    <t>Fatoring - Res. Coaf nº 21/2012, art. 4º</t>
  </si>
  <si>
    <t>Carta-Circular Coaf nº 1/2004</t>
  </si>
  <si>
    <t>Fatoring - Res. Coaf nº 21/2012, art. 11, VI
Joias, pedras e metais preciosos - Res. Coaf nº 23/2012, art. 8º, VII
Assessoria, consultoria, contadoria, auditoria - Res. Coaf nº 24/2013, art. 8º, VII</t>
  </si>
  <si>
    <t>Resolução Coaf nº 29/2017</t>
  </si>
  <si>
    <t>Resolução Coaf nº 21/2012, art. 12, V</t>
  </si>
  <si>
    <t>Lei nº 9.613, art. 14</t>
  </si>
  <si>
    <t>Lei nº 9.613, art. 12</t>
  </si>
  <si>
    <t>Inseridos nas normas emitidas cada setor</t>
  </si>
  <si>
    <t>Fatoring - Res. Coaf nº 21/2012, arst. 12, 13 e 14
Joias, pedras e metais preciosos - Res. Coaf nº 23/2012, art. 4º
Bens de luxo ou de alto valor - Res. Coaf nº 25/2013, art. 4º
Assessoria, consultoria, contadoria, auditoria - Res. Coaf nº 24/2013, art. 9º, 10, 11
Transação de atletas ou artistas - Res. Coaf nº30/2018, arts. 5º e 6º</t>
  </si>
  <si>
    <t>Lei 9.613 art 11º §2º</t>
  </si>
  <si>
    <t>Lei 9.613 art. 11º inciso II</t>
  </si>
  <si>
    <t>(i) Lei nº 9.613/98, art. 14, § 2º (ii) Decreto nº 9.663/19, arts. 11 e 16</t>
  </si>
  <si>
    <t>Art. 3 Ley N° 19.749
Art. 314 de la RNRCSF</t>
  </si>
  <si>
    <t>Art. 3 Ley N° 19.749
Art. 203 y 207 de la RNMV</t>
  </si>
  <si>
    <t>Art. 3 Ley N° 19.749
Art. 75 de la RNS</t>
  </si>
  <si>
    <t>Resolução Coaf nº 31/2019</t>
  </si>
  <si>
    <t xml:space="preserve">Fatoring - Res. Coaf nº 21/2012, art. 4º 
Joias, pedras e metais preciosos - Res. Coaf nº 23/2012, art. 2º
</t>
  </si>
  <si>
    <t>Fatoring - Res. Coaf nº 21/2012, art. 7º
Joias, pedras e metais preciosos - Res. Coaf nº 23/2012, art. 4º
Transação de atletas ou artistas - Res. Coaf nº30/2018, art. 3º</t>
  </si>
  <si>
    <t>Fatoring - Res. Coaf nº 21/2012, art. 7º
Joias, pedras e metais preciosos - Res. Coaf nº 23/2012, art. 4º
Bens de luxo ou de alto valor - Res. Coaf nº 25/2013, art. 2º
Transação de atletas ou artistas - Res. Coaf nº30/2018, art. 3º</t>
  </si>
  <si>
    <t>Fatoring - Res. Coaf nº 21/2012, art. 16
Joias, pedras e metais preciosos - Res. Coaf nº 23/2012, art. 13
Bens de luxo ou de alto valor - Res. Coaf nº 25/2013, art. 7º
Transação de atletas ou artistas - Res. Coaf nº30/2018, art. 8º</t>
  </si>
  <si>
    <t>Resolução Coaf nº 21/2012, art. 3º
Joias, pedras e metais preciosos - Res. Coaf nº 23/2012, art. 3º
Transação de atletas ou artistas - Res. Coaf nº30/2018, arts. 5º e 6º</t>
  </si>
  <si>
    <t>Circular 3978/2020, arts. 13, 16 e 17.</t>
  </si>
  <si>
    <t>Circular 3978/2020, art. 24 e art. 25</t>
  </si>
  <si>
    <t>Circular 3978/2020, art. 18</t>
  </si>
  <si>
    <t xml:space="preserve">Circular 3978/2020, art. 21 e art. 24, §2º </t>
  </si>
  <si>
    <t>Circular 3978/2020, art. 14, art. 17, art. 18, §5º, e art.   art. 67, inciso I</t>
  </si>
  <si>
    <t>Circular 3978/2020, art. 2º, parágrafo único, e  art. 10</t>
  </si>
  <si>
    <t>Circular 3978/2020, art. 9º</t>
  </si>
  <si>
    <t>Circular 3978/2020, art. 48, art. 49, art. 50, art. 51, art. 52, art. 53, art. 54, e art. 55</t>
  </si>
  <si>
    <t>Circular 3978/2020, art. 2º, parágrafo único, art. 10, e art. 20</t>
  </si>
  <si>
    <t>Resolução BCB 44/2020</t>
  </si>
  <si>
    <t>Circular 3978/2020, art. 67, inciso IV</t>
  </si>
  <si>
    <t>Circular 3978/2020, art. 19, art. 27, art. 38, §3º, inciso III, e art. 39, inciso I, alíneas d, e</t>
  </si>
  <si>
    <t xml:space="preserve">Circular 3978/2020, art. 39, art. 40, e art. 43 </t>
  </si>
  <si>
    <t>Circular 3978/2020, art. 39,  inciso I, alinea g</t>
  </si>
  <si>
    <t>Circular 3978/2020, art. 3º, inciso I, alínea b, e art. 10, §1º, inciso III, e art. 20</t>
  </si>
  <si>
    <t>Circular 3978/2020, art. 59</t>
  </si>
  <si>
    <t>Circular 3978, art. 5º</t>
  </si>
  <si>
    <t xml:space="preserve">Circular 3978/2020 art. 28, art. 29, art. 30, art. 31, art. 32, art. 33, art. 34, art. 35, art. 36, e art. 37 </t>
  </si>
  <si>
    <t>Lei 4595 - art. 10º inciso IX, 
Lei 9613 art. 9º, 10º e 11º</t>
  </si>
  <si>
    <t>Lei 9613 art. 11º inciso II, combinado com a circular 3978 art. 50.</t>
  </si>
  <si>
    <t xml:space="preserve">Resolução 4122, Regulamento anexo I, art. 2º 
</t>
  </si>
  <si>
    <t>Resolução 4122, Regulamento anexo I, art. 6º incisos IV e V, art. 16º
Regulamento anexo II, arts. 1º, 2º, 3º e 4º</t>
  </si>
  <si>
    <t>Carta-circular 4001/2020</t>
  </si>
  <si>
    <t>Circular 612/2020, arts. 16, 20, 21 e 22.</t>
  </si>
  <si>
    <t>Circular 612/2020, art. 20</t>
  </si>
  <si>
    <t>Circular 612/2020, art. 22</t>
  </si>
  <si>
    <t>Circular 612/2020, arts. 20, 25 e 26.</t>
  </si>
  <si>
    <t>Circular 612/2020, arts. 17; 21; 22, §5º; 31 e Circular 605/2020 art. 3º</t>
  </si>
  <si>
    <t>Circular 612/2020, arts. 5º; 6º, inciso I, alínea b; e 13</t>
  </si>
  <si>
    <t>Circular 612/2020, art. 12</t>
  </si>
  <si>
    <t>Circular 612/2020, arts. 35 e 36</t>
  </si>
  <si>
    <t>Circular 612/2020, arts. 5º; 13, §3º; 16, § 1º, inciso I; e 24</t>
  </si>
  <si>
    <t>Circular 612/2020, art. 45</t>
  </si>
  <si>
    <t>Circular 612/2020, art. 48 e Circular 605/2020 art. 2º, § 3º, inciso III</t>
  </si>
  <si>
    <t>Circular 612/2020, arts. 23 e 32, inciso I</t>
  </si>
  <si>
    <t>Circular 612/2020, arts. 32 e 35</t>
  </si>
  <si>
    <t>Circular 612/2020, art. 32, inciso V</t>
  </si>
  <si>
    <t>Circular 612/2020, arts. 6º, inciso I, alínea b; 13, § 1º, inciso IV; 24; e 32, inciso III</t>
  </si>
  <si>
    <t>Circular 612/2020, art. 8º</t>
  </si>
  <si>
    <t>Decreto-Lei nº 73 - art. 36, alínea h e Lei 9.613 art. 9º, 10 e 11</t>
  </si>
  <si>
    <t>Lei 9.613/1998, art. 12; e Resolução CNSP 393/2020</t>
  </si>
  <si>
    <t>Lei 9.613/1998, art. 11, §2º</t>
  </si>
  <si>
    <t>Lei 9.613/1998, art. 11, inciso II, combinado com Circular 612/2020, art. 35, § 4º, inciso VI</t>
  </si>
  <si>
    <t>Circular 612/2020, art. 36 e seu §1º que permite a divulgação facilitada de novas listas, caso necessário.</t>
  </si>
  <si>
    <t>Resolução CNSP 330/2015, anexo I</t>
  </si>
  <si>
    <t>Resolução CNSP 330/2015, anexo II</t>
  </si>
  <si>
    <t>Não há menção na norma</t>
  </si>
  <si>
    <t xml:space="preserve">Procedimentos de supervisão (CVM + Autorregulação)
</t>
  </si>
  <si>
    <t>Procedimentos de Supervisão (CVM + Autorregulação)</t>
  </si>
  <si>
    <r>
      <t>(i)</t>
    </r>
    <r>
      <rPr>
        <u/>
        <sz val="10"/>
        <color theme="1"/>
        <rFont val="Calibri"/>
        <family val="2"/>
        <scheme val="minor"/>
      </rPr>
      <t xml:space="preserve"> Lei n.º 6.385/76:</t>
    </r>
    <r>
      <rPr>
        <sz val="10"/>
        <color theme="1"/>
        <rFont val="Calibri"/>
        <family val="2"/>
        <scheme val="minor"/>
      </rPr>
      <t xml:space="preserve"> arts. 8º e 9º + (ii) </t>
    </r>
    <r>
      <rPr>
        <u/>
        <sz val="10"/>
        <color theme="1"/>
        <rFont val="Calibri"/>
        <family val="2"/>
        <scheme val="minor"/>
      </rPr>
      <t>Lei n.º 9.613/98:</t>
    </r>
    <r>
      <rPr>
        <sz val="10"/>
        <color theme="1"/>
        <rFont val="Calibri"/>
        <family val="2"/>
        <scheme val="minor"/>
      </rPr>
      <t xml:space="preserve"> art. 10</t>
    </r>
  </si>
  <si>
    <r>
      <t xml:space="preserve">(i) </t>
    </r>
    <r>
      <rPr>
        <u/>
        <sz val="10"/>
        <color theme="1"/>
        <rFont val="Calibri"/>
        <family val="2"/>
        <scheme val="minor"/>
      </rPr>
      <t xml:space="preserve">Lei n.º 6.385/76: </t>
    </r>
    <r>
      <rPr>
        <sz val="10"/>
        <color theme="1"/>
        <rFont val="Calibri"/>
        <family val="2"/>
        <scheme val="minor"/>
      </rPr>
      <t xml:space="preserve">arts. 11 e 12 + (ii) </t>
    </r>
    <r>
      <rPr>
        <u/>
        <sz val="10"/>
        <color theme="1"/>
        <rFont val="Calibri"/>
        <family val="2"/>
        <scheme val="minor"/>
      </rPr>
      <t>Lei n.º 13.506/17</t>
    </r>
    <r>
      <rPr>
        <sz val="10"/>
        <color theme="1"/>
        <rFont val="Calibri"/>
        <family val="2"/>
        <scheme val="minor"/>
      </rPr>
      <t xml:space="preserve"> + (iii) </t>
    </r>
    <r>
      <rPr>
        <u/>
        <sz val="10"/>
        <color theme="1"/>
        <rFont val="Calibri"/>
        <family val="2"/>
        <scheme val="minor"/>
      </rPr>
      <t>ICVM 607/19</t>
    </r>
  </si>
  <si>
    <r>
      <t xml:space="preserve">(i) </t>
    </r>
    <r>
      <rPr>
        <u/>
        <sz val="10"/>
        <color theme="1"/>
        <rFont val="Calibri"/>
        <family val="2"/>
        <scheme val="minor"/>
      </rPr>
      <t>Lei n.º 9.613/98:</t>
    </r>
    <r>
      <rPr>
        <sz val="10"/>
        <color theme="1"/>
        <rFont val="Calibri"/>
        <family val="2"/>
        <scheme val="minor"/>
      </rPr>
      <t xml:space="preserve"> art. 11, §2º + (ii) </t>
    </r>
    <r>
      <rPr>
        <u/>
        <sz val="10"/>
        <color theme="1"/>
        <rFont val="Calibri"/>
        <family val="2"/>
        <scheme val="minor"/>
      </rPr>
      <t>RCVM n.º 50/21:</t>
    </r>
    <r>
      <rPr>
        <sz val="10"/>
        <color theme="1"/>
        <rFont val="Calibri"/>
        <family val="2"/>
        <scheme val="minor"/>
      </rPr>
      <t xml:space="preserve"> a</t>
    </r>
    <r>
      <rPr>
        <sz val="10"/>
        <color theme="1"/>
        <rFont val="Calibri (Corpo)"/>
      </rPr>
      <t>rt. 7º, §2º</t>
    </r>
    <r>
      <rPr>
        <sz val="10"/>
        <color theme="1"/>
        <rFont val="Calibri"/>
        <family val="2"/>
        <scheme val="minor"/>
      </rPr>
      <t xml:space="preserve">, art. 22, §4º   </t>
    </r>
  </si>
  <si>
    <r>
      <t xml:space="preserve">(i) </t>
    </r>
    <r>
      <rPr>
        <u/>
        <sz val="10"/>
        <color theme="1"/>
        <rFont val="Calibri"/>
        <family val="2"/>
        <scheme val="minor"/>
      </rPr>
      <t>Lei n.º 9.613/98:</t>
    </r>
    <r>
      <rPr>
        <sz val="10"/>
        <color theme="1"/>
        <rFont val="Calibri"/>
        <family val="2"/>
        <scheme val="minor"/>
      </rPr>
      <t xml:space="preserve"> art. 11, Inciso II + (ii) </t>
    </r>
    <r>
      <rPr>
        <u/>
        <sz val="10"/>
        <color theme="1"/>
        <rFont val="Calibri"/>
        <family val="2"/>
        <scheme val="minor"/>
      </rPr>
      <t xml:space="preserve">RCVM n.º 50/21: </t>
    </r>
    <r>
      <rPr>
        <sz val="10"/>
        <color theme="1"/>
        <rFont val="Calibri"/>
        <family val="2"/>
        <scheme val="minor"/>
      </rPr>
      <t>art. 22, § 2º</t>
    </r>
  </si>
  <si>
    <r>
      <t xml:space="preserve">(i) </t>
    </r>
    <r>
      <rPr>
        <u/>
        <sz val="10"/>
        <color theme="1"/>
        <rFont val="Calibri"/>
        <family val="2"/>
        <scheme val="minor"/>
      </rPr>
      <t>Lei n.º 6.385/76:</t>
    </r>
    <r>
      <rPr>
        <sz val="10"/>
        <color theme="1"/>
        <rFont val="Calibri"/>
        <family val="2"/>
        <scheme val="minor"/>
      </rPr>
      <t xml:space="preserve"> arts. 11, (Inciso IV, V e VII), 16, 18 (Inciso I, alínea "a"), 19, 21 e 26 + (ii) demais normas da CVM que regulamentam as situações, atuações ou prestação de serviços que necessitarão do respectivo registro</t>
    </r>
  </si>
  <si>
    <r>
      <t>(i)</t>
    </r>
    <r>
      <rPr>
        <u/>
        <sz val="10"/>
        <color theme="1"/>
        <rFont val="Calibri"/>
        <family val="2"/>
        <scheme val="minor"/>
      </rPr>
      <t xml:space="preserve"> Lei n.º 6.385/76</t>
    </r>
    <r>
      <rPr>
        <sz val="10"/>
        <color theme="1"/>
        <rFont val="Calibri"/>
        <family val="2"/>
        <scheme val="minor"/>
      </rPr>
      <t>:</t>
    </r>
    <r>
      <rPr>
        <u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art. 10 + (ii) </t>
    </r>
    <r>
      <rPr>
        <u/>
        <sz val="10"/>
        <color theme="1"/>
        <rFont val="Calibri"/>
        <family val="2"/>
        <scheme val="minor"/>
      </rPr>
      <t>Lei Complementar n.º 105</t>
    </r>
    <r>
      <rPr>
        <sz val="10"/>
        <color theme="1"/>
        <rFont val="Calibri"/>
        <family val="2"/>
        <scheme val="minor"/>
      </rPr>
      <t>: art. 2º, §4º</t>
    </r>
  </si>
  <si>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>: art. 20</t>
    </r>
  </si>
  <si>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 xml:space="preserve">: (i) art. 1º-, Inciso II + (ii) art. 4º + (iii) art. 11 + (iv) art. 17 + (v) Anexo B, art. 1º ao art. 3º 
</t>
    </r>
    <r>
      <rPr>
        <u/>
        <sz val="10"/>
        <color theme="1"/>
        <rFont val="Calibri"/>
        <family val="2"/>
        <scheme val="minor"/>
      </rPr>
      <t>Nota Explicativa à RCVM 50/21
Comunicado Externo BSM 004/2020-DAR-BSM</t>
    </r>
    <r>
      <rPr>
        <sz val="10"/>
        <color theme="1"/>
        <rFont val="Calibri"/>
        <family val="2"/>
        <scheme val="minor"/>
      </rPr>
      <t xml:space="preserve">   </t>
    </r>
  </si>
  <si>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 xml:space="preserve">: (i) art. 1º, Inciso II + (ii) art. 11 + (iii) art.13 + (iv) art. 14 + (v) art. 15 + (vi) art. 17, Inciso I, IV + (vii) art. 19, Inciso I
</t>
    </r>
    <r>
      <rPr>
        <u/>
        <sz val="10"/>
        <color theme="1"/>
        <rFont val="Calibri"/>
        <family val="2"/>
        <scheme val="minor"/>
      </rPr>
      <t>Nota Explicativa à RCVM 50/21</t>
    </r>
    <r>
      <rPr>
        <sz val="10"/>
        <color theme="1"/>
        <rFont val="Calibri"/>
        <family val="2"/>
        <scheme val="minor"/>
      </rPr>
      <t xml:space="preserve"> 
</t>
    </r>
    <r>
      <rPr>
        <u/>
        <sz val="10"/>
        <color theme="1"/>
        <rFont val="Calibri"/>
        <family val="2"/>
        <scheme val="minor"/>
      </rPr>
      <t xml:space="preserve">Comunicado Externo BSM 004/2020-DAR-BSM  </t>
    </r>
  </si>
  <si>
    <r>
      <rPr>
        <sz val="10"/>
        <color theme="1"/>
        <rFont val="Calibri (Corpo)"/>
      </rPr>
      <t xml:space="preserve"> </t>
    </r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>: art.18, Parágrafo Único</t>
    </r>
  </si>
  <si>
    <r>
      <rPr>
        <u/>
        <sz val="10"/>
        <color theme="1"/>
        <rFont val="Calibri"/>
        <family val="2"/>
        <scheme val="minor"/>
      </rPr>
      <t xml:space="preserve">RCVM 50/21: </t>
    </r>
    <r>
      <rPr>
        <sz val="10"/>
        <color theme="1"/>
        <rFont val="Calibri"/>
        <family val="2"/>
        <scheme val="minor"/>
      </rPr>
      <t xml:space="preserve">(i) art. 7º, Inciso I, alínea "b" + (ii) art. 13 + (iii) Anexo B, art. 1º, Inciso I, alínea "p" </t>
    </r>
  </si>
  <si>
    <r>
      <rPr>
        <u/>
        <sz val="10"/>
        <color theme="1"/>
        <rFont val="Calibri"/>
        <family val="2"/>
        <scheme val="minor"/>
      </rPr>
      <t>RCVM 50/21:</t>
    </r>
    <r>
      <rPr>
        <sz val="10"/>
        <color theme="1"/>
        <rFont val="Calibri"/>
        <family val="2"/>
        <scheme val="minor"/>
      </rPr>
      <t xml:space="preserve"> arts. 25 e 26 </t>
    </r>
  </si>
  <si>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>: art. 4º</t>
    </r>
    <r>
      <rPr>
        <sz val="10"/>
        <color theme="1"/>
        <rFont val="Calibri (Corpo)"/>
      </rPr>
      <t>, Inciso I, II, alíneas "a", "b", "c", "d", "e", Inciso III, IV, V, §1º, §2º, §3º, §4º , art. 5º</t>
    </r>
    <r>
      <rPr>
        <sz val="10"/>
        <color theme="1"/>
        <rFont val="Calibri"/>
        <family val="2"/>
        <scheme val="minor"/>
      </rPr>
      <t xml:space="preserve">
</t>
    </r>
    <r>
      <rPr>
        <u/>
        <sz val="10"/>
        <color theme="1"/>
        <rFont val="Calibri"/>
        <family val="2"/>
        <scheme val="minor"/>
      </rPr>
      <t>Nota Explicativa à RCVM 50/21</t>
    </r>
    <r>
      <rPr>
        <sz val="10"/>
        <color theme="1"/>
        <rFont val="Calibri"/>
        <family val="2"/>
        <scheme val="minor"/>
      </rPr>
      <t xml:space="preserve">.
</t>
    </r>
    <r>
      <rPr>
        <u/>
        <sz val="10"/>
        <color theme="1"/>
        <rFont val="Calibri"/>
        <family val="2"/>
        <scheme val="minor"/>
      </rPr>
      <t>Comunicado Externo BSM 004/2020-DAR-BSM</t>
    </r>
    <r>
      <rPr>
        <sz val="10"/>
        <color theme="1"/>
        <rFont val="Calibri"/>
        <family val="2"/>
        <scheme val="minor"/>
      </rPr>
      <t xml:space="preserve">  </t>
    </r>
  </si>
  <si>
    <r>
      <rPr>
        <u/>
        <sz val="10"/>
        <color theme="1"/>
        <rFont val="Calibri"/>
        <family val="2"/>
        <scheme val="minor"/>
      </rPr>
      <t>RCVM 50/21:</t>
    </r>
    <r>
      <rPr>
        <sz val="10"/>
        <color theme="1"/>
        <rFont val="Calibri"/>
        <family val="2"/>
        <scheme val="minor"/>
      </rPr>
      <t xml:space="preserve"> art.8º
</t>
    </r>
    <r>
      <rPr>
        <u/>
        <sz val="10"/>
        <color theme="1"/>
        <rFont val="Calibri"/>
        <family val="2"/>
        <scheme val="minor"/>
      </rPr>
      <t>Nota Explicativa à RCVM 50/21</t>
    </r>
  </si>
  <si>
    <r>
      <rPr>
        <u/>
        <sz val="10"/>
        <color theme="1"/>
        <rFont val="Calibri"/>
        <family val="2"/>
        <scheme val="minor"/>
      </rPr>
      <t>RCVM 50/21:</t>
    </r>
    <r>
      <rPr>
        <sz val="10"/>
        <color theme="1"/>
        <rFont val="Calibri"/>
        <family val="2"/>
        <scheme val="minor"/>
      </rPr>
      <t xml:space="preserve"> art. 22
</t>
    </r>
    <r>
      <rPr>
        <u/>
        <sz val="10"/>
        <color theme="1"/>
        <rFont val="Calibri"/>
        <family val="2"/>
        <scheme val="minor"/>
      </rPr>
      <t>Nota Explicativa à RCVM 50/21</t>
    </r>
    <r>
      <rPr>
        <sz val="10"/>
        <color theme="1"/>
        <rFont val="Calibri"/>
        <family val="2"/>
        <scheme val="minor"/>
      </rPr>
      <t xml:space="preserve">.
</t>
    </r>
    <r>
      <rPr>
        <u/>
        <sz val="10"/>
        <color theme="1"/>
        <rFont val="Calibri"/>
        <family val="2"/>
        <scheme val="minor"/>
      </rPr>
      <t xml:space="preserve">Comunicado Externo BSM 004/2020-DAR-BSM  </t>
    </r>
  </si>
  <si>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>: (i) art. 5º, Inciso I, II, § 1º + (ii) art. 16 + (iii) art. 20</t>
    </r>
  </si>
  <si>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 xml:space="preserve">: arts. 27 e 28
</t>
    </r>
    <r>
      <rPr>
        <u/>
        <sz val="10"/>
        <color theme="1"/>
        <rFont val="Calibri"/>
        <family val="2"/>
        <scheme val="minor"/>
      </rPr>
      <t>Ofício-Circular CVM/SMI/SIN 03/19</t>
    </r>
  </si>
  <si>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>: arts. 21 e 26</t>
    </r>
  </si>
  <si>
    <r>
      <rPr>
        <u/>
        <sz val="10"/>
        <color theme="1"/>
        <rFont val="Calibri"/>
        <family val="2"/>
        <scheme val="minor"/>
      </rPr>
      <t>RCVM 50/21:</t>
    </r>
    <r>
      <rPr>
        <sz val="10"/>
        <color theme="1"/>
        <rFont val="Calibri"/>
        <family val="2"/>
        <scheme val="minor"/>
      </rPr>
      <t xml:space="preserve"> (i) art. 5º, §2º, Inciso I + (ii) art. 22, §1º, Inciso IV + (iii)  Anexo A, arts. 1º à 6º
</t>
    </r>
    <r>
      <rPr>
        <u/>
        <sz val="10"/>
        <color theme="1"/>
        <rFont val="Calibri"/>
        <family val="2"/>
        <scheme val="minor"/>
      </rPr>
      <t>Nota Explicativa à RCVM 50/21</t>
    </r>
  </si>
  <si>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 xml:space="preserve">: art. 20, art. 21
</t>
    </r>
    <r>
      <rPr>
        <u/>
        <sz val="10"/>
        <color theme="1"/>
        <rFont val="Calibri"/>
        <family val="2"/>
        <scheme val="minor"/>
      </rPr>
      <t>Nota Explicativa à RCVM 50/21</t>
    </r>
    <r>
      <rPr>
        <sz val="10"/>
        <color theme="1"/>
        <rFont val="Calibri"/>
        <family val="2"/>
        <scheme val="minor"/>
      </rPr>
      <t xml:space="preserve">
</t>
    </r>
    <r>
      <rPr>
        <u/>
        <sz val="10"/>
        <color theme="1"/>
        <rFont val="Calibri"/>
        <family val="2"/>
        <scheme val="minor"/>
      </rPr>
      <t>Comunicado Externo BSM 004/2020-DAR-BSM  Ofício-Circular n.º 4/2021/CVM/SMI, item 4</t>
    </r>
    <r>
      <rPr>
        <u/>
        <sz val="10"/>
        <color theme="1"/>
        <rFont val="Calibri (Corpo)"/>
      </rPr>
      <t xml:space="preserve"> </t>
    </r>
  </si>
  <si>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 xml:space="preserve">: art. 20, inciso IV, alínea "a"
Obs: Anteriormente a CVM, por meio da SMI e da SIN, publicavam ofícios circulares visando disseminar para os participantes do mercado de valores mobiliários as listas atualizadas do GAFI/FATF. A partir desse ano o instrumento utilizado para disseminar é o informe CVM. </t>
    </r>
  </si>
  <si>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>: art. 7º, Inciso I, alínea "a"</t>
    </r>
  </si>
  <si>
    <r>
      <rPr>
        <u/>
        <sz val="10"/>
        <color theme="1"/>
        <rFont val="Calibri"/>
        <family val="2"/>
        <scheme val="minor"/>
      </rPr>
      <t>RCVM 50/21</t>
    </r>
    <r>
      <rPr>
        <sz val="10"/>
        <color theme="1"/>
        <rFont val="Calibri"/>
        <family val="2"/>
        <scheme val="minor"/>
      </rPr>
      <t xml:space="preserve">: arts. 25 e 26 </t>
    </r>
  </si>
  <si>
    <t>Ley N° 6497/19 (Art. 14, 15 y 16)
Resolución SEPRELAD N° 70/19 (Arts. 3, 18, Anexo A5)</t>
  </si>
  <si>
    <t>Ley N° 6497/19 que modifica Ley N° 1015/97 - arts. 14, 15, 16 &amp; 17</t>
  </si>
  <si>
    <t xml:space="preserve">Ley 6497/19 art. 14, 15, 16
Resolución 71/2019 de la Seprelad. Articulos Art.3, 19 al 28 y ANEXO 5.
</t>
  </si>
  <si>
    <t>Ley N° 6497/19 (Art. 15 y 16)</t>
  </si>
  <si>
    <t>Ley N° 6497/19 (Art. 14, 15 y 16)
Resolución SEPRELAD N° 70/19 (Art. 22, 23 y Anexo A6)</t>
  </si>
  <si>
    <t>Resolución SEPRELAD N° 436/2011 (Art. 1°, 2° y 3°) y Resolución SEPRELAD N° 432/2010 (Art. 1°)
Ley N° 6497/19 que modifica Ley N° 1015/97 - art. 16</t>
  </si>
  <si>
    <t>Resolución 71/2019 de la Seprelad. Articulos Art23, 24, 25 y Anexo A6</t>
  </si>
  <si>
    <t>Ley N° 6497/19 (Art.17)
Resolución SEPRELAD N° 70/19 (Art. 29)</t>
  </si>
  <si>
    <t>Resolución SEPRELAD N° 059/2008 (Art. 4°)
Ley N° 6497/19 que modifica Ley N° 1015/97 - art. 17</t>
  </si>
  <si>
    <t>Ley N° 6497/19 (Art.17)
Resolución 71/2019 de la Seprelad. Articulos Art.26.Numeral 1 f), 2.7.-</t>
  </si>
  <si>
    <t xml:space="preserve">Ley N° 6497/19 (Art.17)
</t>
  </si>
  <si>
    <t>Ley N° 6497/19 (Art. 16)
Ley N° 6446/19 
Resolución SEPRELAD N° 70/19 (Art. 24 y Anexo A6)</t>
  </si>
  <si>
    <t>Resolución SEPRELAD N° 059/2008 (Art. 5°)
Ley N° 6497/19 que modifica Ley N° 1015/97 - arts. 15 &amp; 16</t>
  </si>
  <si>
    <t>Ley N° 6497/19 (Art. 16)
Ley N° 6446/19 
Resolución SEPRELAD N°71/2019 de la Seprelad. Articulos 23, 24, 26 al 28, y Anexo A6</t>
  </si>
  <si>
    <t xml:space="preserve">Ley N° 6497/19 (Art. 16)
Ley N° 6446/19 </t>
  </si>
  <si>
    <t>Ley N° 6497/19 (Art. 18)
Resolución SEPRELAD N° 70/19 (Art. 42)</t>
  </si>
  <si>
    <t>Resolución SEPRELAD N° 059/2008 (Art. 15°)
Ley N° 6497/19 que modifica Ley N° 1015/97 - art. 18.</t>
  </si>
  <si>
    <t>Ley N° 6497/19 (Art. 18)
Resolución SEPRELAD N° 71/19 (Art. 43 y 44)
Res. SEPRELAD N° 214/19 (Art. 6)</t>
  </si>
  <si>
    <t>Ley N° 6497/19 (Art. 18)</t>
  </si>
  <si>
    <t>Ley N° 6497/19 (Art. 16)
Resolución SEPRELAD N° 70/19 (Art. 18, 19, 20, 21)</t>
  </si>
  <si>
    <t>Ley N° 1015/97 - Art. 21°</t>
  </si>
  <si>
    <t>Ley N° 6497/19 (Art. 16)
Resolución SEPRELAD N° 71/19 (Art. 3, 19 al 22)</t>
  </si>
  <si>
    <t>Ley N° 6497/19 (Art. 16)</t>
  </si>
  <si>
    <t>Ley N° 6497/19 (Art. 35)
Resolución SEPRELAD N° 70/19 (Art. 5, 6, 7, 8, 9, 10, 11)</t>
  </si>
  <si>
    <t>Ley N° 6497/19 (Art. 35)
Resolución SEPRELAD N° 71/19 (Art. 4, 7, 8, 9, 10, 11)</t>
  </si>
  <si>
    <t>Ley N° 6497/19 (Art. 35)</t>
  </si>
  <si>
    <t>Ley N° 6497/19 (Art. 19)
Resolución SEPRELAD N° 70/19 (Art. 45)</t>
  </si>
  <si>
    <t>Resolución SEPRELAD N° 059/2008 (Art. 12°)
Ley N° 6497/19 que modifica la Ley N° 3783/09 &amp; Ley N° 1015/97 &amp;  - art. 19.</t>
  </si>
  <si>
    <t>Resolución SEPRELAD 71/2019 Art.10, numerales 9 y 10, Art. 46 al 51</t>
  </si>
  <si>
    <t>Ley N° 6497/19 (Art. 19)</t>
  </si>
  <si>
    <t>Ley N° 6497/19 (Art. 16)
Resolución SEPRELAD N° 70/19 (Art. 26, 27)</t>
  </si>
  <si>
    <t>Resolución SEPRELAD N° 427/2016.</t>
  </si>
  <si>
    <t>Ley N° 6497/19 (Art. 16)
Resolución 71/2019 Art.26 al 28</t>
  </si>
  <si>
    <t>Ley N° 6419/19
Resolución SEPRELAD N° 70/19 (Anexo A1)</t>
  </si>
  <si>
    <t>Ley N° 6419/19 - 3°; 11°</t>
  </si>
  <si>
    <t>Resolución SEPRELAD N° 71/2019 Art.10 numeral 7, art. 46, Anexo A1.</t>
  </si>
  <si>
    <t>Ley N° 6419/19</t>
  </si>
  <si>
    <t>Ley N° 6497/19 (Art. 18)
Resolución SEPRELAD N° 70/19 (Art. 42, 43)</t>
  </si>
  <si>
    <t>Ley N° 6497/19 que modifica Ley N° 1015/97 - art. 18.</t>
  </si>
  <si>
    <t>Resolución 71/2019 Art.46</t>
  </si>
  <si>
    <t>Resolución SEPRELAD N° 50/19</t>
  </si>
  <si>
    <t>Resolución 71/2019 Art.28, inciso d
Resolución SEPRELAD N° 50/19</t>
  </si>
  <si>
    <t>Ley N° 6497/19 (Art. 19)
Resolución SEPRELAD N° 70/19 (Art. 46, 47, 48)</t>
  </si>
  <si>
    <t>Resolución SEPRELAD N° 059/2008 (Art. 12°)
Ley N° 3783/2009 que modifica la Ley N° 1015/97 - Art. 19°</t>
  </si>
  <si>
    <t>Ley N° 6497/19 (Art. 19)
Resolución 71/2019 Art.46 al 51</t>
  </si>
  <si>
    <t>Resolución N° 266/2013 (Art. 2, 3)
Resolución SEPRELAD N° 70/19 (Art. 27, Inciso 1, Numeral h)</t>
  </si>
  <si>
    <t>Resolución SEPRELAD N° 059/2008 - Art. N° 10.</t>
  </si>
  <si>
    <t>Resolución 71/2019 Art.28, inciso h.</t>
  </si>
  <si>
    <t>Resolución N° 266/2013 (Art. 2°, 3°)
Resolución SEPRELAD N° 349/13 (8.2.11°, 21.7°, 34.8°)
Resolución SEPRELAD N° 70/19 (Art. 27, Inciso 1, Numeral h)</t>
  </si>
  <si>
    <t>Resolución SEPRELAD N° 70/19 (Art. 19)</t>
  </si>
  <si>
    <t>Resolución SEPRELAD 71/2019 Art.20..</t>
  </si>
  <si>
    <t>Resolución SEPRELAD N° 349/13 (Art. 21.2.2°, 21.6 °)
Resolución SEPRELAD N° 70/19 (Art. 19)</t>
  </si>
  <si>
    <t>Resolución N° 266/2013 (Art. 6)
Resolución SEPRELAD N° 70/19 (Art. 53,54,55,56,57)</t>
  </si>
  <si>
    <t>Resolución N° 266/2013 (Art. 6°) Resolución SEPRELAD N° 349/13 (Art. 21.3°)
Resolución SEPRELAD N° 70/19 (Art. 53,54,55,56,57)</t>
  </si>
  <si>
    <t>Resolución SEPRELAD N° 349/13 (Art. 21.4)
Resolución SEPRELAD N° 70/19 (Art. 4)</t>
  </si>
  <si>
    <t>Resolución SEPRELAD N°71/2019 Art.54</t>
  </si>
  <si>
    <t>Resolución SEPRELAD N° 349/13 (Art. 21.4°)</t>
  </si>
  <si>
    <t>Ley N° 6497/19 (Art. 14, 15, 16, 17)
Resolución SEPRELAD N° 70/19 (Art. 58, 59, 60)</t>
  </si>
  <si>
    <t>Ley N° 6497/19 que modifica Ley N° 1015/97 - arts. 14, 15, 16 &amp; 17 y Resolución SEPRELAD N° 059/2008 - Art. 5°.</t>
  </si>
  <si>
    <t>Ley N° 6497/19 (Art. 14, 15, 16, 17)</t>
  </si>
  <si>
    <t>Ley N° 4100/2010
Resolución N° 266/13 (Art. 1)
Resolución SEPRELAD 70/19 (Art. 68)</t>
  </si>
  <si>
    <t>Ley N° 4100/2010
Resolución SEPREAD 71/2019 de fecha 15/03/2019.</t>
  </si>
  <si>
    <t>Ley N° 4100/2010
Resolución N° 266/13 (Art. 1°)</t>
  </si>
  <si>
    <t>Ley N° 6497/2019 (Art. 16)
Resolución SEPRELAD N° 70/19 (Art. 2 y 69)</t>
  </si>
  <si>
    <t xml:space="preserve">Resolución 71/2019 de fecha 15/03/2019.
Resolución SS.SG. N°17/2021 de fecha 17.02.2021 </t>
  </si>
  <si>
    <t>Ley N° 6497/2019 (Art. 16)</t>
  </si>
  <si>
    <t>Ley N° 3783/09 (Art. 28.1, 28.2, 28.8) 
Resolución SEPRELAD N° 70/19 (Art. 69 y 70)</t>
  </si>
  <si>
    <t>Resolución CNV N° 1103/2008 (Art. 2°) y Resolución SEPRELAD N° 059/2008 - Art. 1°.</t>
  </si>
  <si>
    <t xml:space="preserve">Ley N°3783/09 art. 29°, 
Ley N°827/96 Seguros art. 61° incisos a) y c).
Resolución SEPRELAD N° 71/19 (Art. 45, 59 y 60) </t>
  </si>
  <si>
    <t>Ley N° 3783/09 (Art. 28.1°, 28.2°, 28.8°)</t>
  </si>
  <si>
    <t>Ley N° 489/95 (Art. 83)
Ley N° 1015/97 (Art. 25)
Ley N° 3783/09 (Art. 28.8 y 29) 
Ley N° 6497/19 (Art. 24)
Resolución SEPRELAD N° 70/19 (Art. 68)</t>
  </si>
  <si>
    <t>Resolución SEPRELAD N° 059/2008 (Art. 13°)
Ley N° 6497/19 que modifica Ley N° 1015/97 &amp; Ley N° 3783/09 arts. 24° &amp; 25°.</t>
  </si>
  <si>
    <t xml:space="preserve">Ley N° 1015/97 (Art. 25)
Ley N° 3783/09 (Art. 28.8 y 29) 
Ley N° 6497/19 (Art. 24)
Ley N°827/96 Seguros art. 61° incisos p) Resolución SEPRELAD N° 71/19 (Art. 59) </t>
  </si>
  <si>
    <t>Ley N° 489/95 (Art. 83°)
Ley N° 1015/97 (Art. 25°)
Ley N° 3783/09 (Art. 28.8° y 29°) 
Ley N° 6497/19 (Art. 24)</t>
  </si>
  <si>
    <t xml:space="preserve">Ley N° 1015/97 (Art. 34) 
</t>
  </si>
  <si>
    <t>Ley N° 1015/97 (Art. 20)
Resolución SEPRELAD N° 70/19 (Art. 67)</t>
  </si>
  <si>
    <t>Ley N° 1015/97 - Art. 20° y Resolución SEPRELAD N° 059/2008 (Art. 12.4°)</t>
  </si>
  <si>
    <t>Ley N°1015/97 arts. 20°. Res. SEPRELAD N° 71/2019 art.46</t>
  </si>
  <si>
    <t>Ley N° 1015/97 (Art. 20°)</t>
  </si>
  <si>
    <t>Ley N° 861/96 (Art. 5 y 6)
Ley N° 3783/09 (Art. 1)
Ley N° 4100/10 (Art. 1)
Resolución N° 266/13 (Art. 6)
Resolución SEPRELAD N° 70/19 (Art. 56)</t>
  </si>
  <si>
    <t>Ley N° 3783/09 que modifica Ley N° 1015/97 - Art. 1°, Ley N° 4100/10 (Art. 1°)</t>
  </si>
  <si>
    <t>Ley N° 3783/09 (Art. 1)
Ley N° 4100/10 (Art. 1)</t>
  </si>
  <si>
    <t>Ley N° 861/96 (Art. 5° y 6°)
Ley N° 3783/09 (Art. 1°)
Ley N° 4100/10 (Art. 1°)
Resolución N° 266/13 (Art. 6°)</t>
  </si>
  <si>
    <t>Ley N° 1015/97 (Art. 33)
Ley N° 6104/18 (Art. 8)</t>
  </si>
  <si>
    <t>Ley N° 1015/97 - Art. 33°</t>
  </si>
  <si>
    <t>Ley N° 861/96 (Art. 13, 14, 36) y Resolución BCP N° 24 Acta 75/2010 (Art. 1, 2 y Anexo punto a.6.6)
Resolución SEPRELAD N° 70/19 (Art. 32, 51 inciso d, Anexo A1 último párrafo, Anexo A2 punto 3.6)</t>
  </si>
  <si>
    <t>Resolución SSG N°217/2018, DDC para apertura de acciones.
Resolución SS.SG. N°244/20.</t>
  </si>
  <si>
    <t>Ley N° 861/96 (Art. 13°, 14°, 36°)</t>
  </si>
  <si>
    <t>Ley N° 489/95 (Art. 34.h)
Link UIF http://www.seprelad.gov.py/guia-interpretativa-i67</t>
  </si>
  <si>
    <t>Ley N° 489/95 (Art. 34.h°), Ley 827/96 art.61, inciso r)
Link UIF http://www.seprelad.gov.py/guia-interpretativa-i67</t>
  </si>
  <si>
    <t>Link UIF http://www.seprelad.gov.py/guia-interpretativa-i67</t>
  </si>
  <si>
    <t>Ley N° 3783/09 (Art. 28.8°)
Resolución SEPRELAD N° 333/10 (Art. 2°)</t>
  </si>
  <si>
    <t>Ley N° 489/95 (Art. 34 inciso i y Art. 82)
Circular SB.SG. 186/2019
Circular SB.SG. 1383/2015
Circular SB.SG. 173/2016</t>
  </si>
  <si>
    <t>Ley N° 3783/09 - Art. 28.4°.
Informes de la Dirección de Inspección y Fiscalización de la CNV</t>
  </si>
  <si>
    <t>Ley N° 489/95 (Art. 34 inciso i), Ley 827/96 art.61, inciso l)
Resolución SS.SG. N°17/2021 de fecha 17.02.2021 
Resolución SS.SG. N°165/19</t>
  </si>
  <si>
    <t>Resolución SEPRELAD N° 70/19 (Anexo A4)
Link UIF http://www.seprelad.gov.py/guia-interpretativa-i67</t>
  </si>
  <si>
    <t>Informe de Tipologias de LA/FT en la pagina web de la CNV
http://www.cnv.gov.py/publicaciones/informe_tipologias_2020.pdf</t>
  </si>
  <si>
    <t>Resolución SEPRELAD N° 71/19 (Anexo A4).
Link UIF http://www.seprelad.gov.py/guia-interpretativa-i67</t>
  </si>
  <si>
    <t>Resolución SEPRELAD N° 349/13 (Art. 34°)
Resolución SEPRELAD N° 70/19 (Anexo A4)
Link UIF http://www.seprelad.gov.py/guia-interpretativa-i67</t>
  </si>
  <si>
    <t>Leyes, resoluciones, circulares aplicables</t>
  </si>
  <si>
    <t>Ley 827/1996</t>
  </si>
  <si>
    <t>https://www.bcp.gov.py/userfiles/files/LEY_827_96_DE_SEGUROS.pdf</t>
  </si>
  <si>
    <t>Ley 1015/1997</t>
  </si>
  <si>
    <t>http://digesto.senado.gov.py/ups/leyes/4257%20.pdf</t>
  </si>
  <si>
    <t>Ley 3783/2009</t>
  </si>
  <si>
    <t>http://digesto.senado.gov.py/ups/leyes/10894.pdf</t>
  </si>
  <si>
    <t>Ley N° 4100/2010</t>
  </si>
  <si>
    <t>http://digesto.senado.gov.py/ups/leyes/7043%20.pdf</t>
  </si>
  <si>
    <t>Ley N° 6104/2018</t>
  </si>
  <si>
    <t>http://digesto.senado.gov.py/ups/leyes/10213.pdf</t>
  </si>
  <si>
    <t>Ley 6419/2019</t>
  </si>
  <si>
    <t>http://digesto.senado.gov.py/ups/leyes/11086.pdf</t>
  </si>
  <si>
    <t>Ley 6446/2019</t>
  </si>
  <si>
    <t>http://digesto.senado.gov.py/ups/leyes/10995.pdf</t>
  </si>
  <si>
    <t>Ley 6497/2019</t>
  </si>
  <si>
    <t>http://digesto.senado.gov.py/buscar/buscar?buscar=6497%2F2019&amp;categoria=0</t>
  </si>
  <si>
    <t>Resolución 59/2008 SEPRELAD</t>
  </si>
  <si>
    <t>http://www.seprelad.gov.py/userfiles/files/resoluciones/resolucion-n-592008.pdf</t>
  </si>
  <si>
    <t>Resolución 266/2013 SEPRELAD</t>
  </si>
  <si>
    <t>http://www.seprelad.gov.py/userfiles/files/resoluciones/res-n-266-13.pdf</t>
  </si>
  <si>
    <t>Resolución 349/2013 SEPRELAD</t>
  </si>
  <si>
    <t>http://www.seprelad.gov.py/userfiles/files/resoluciones/06-res-n-349-del-nov2013.pdf</t>
  </si>
  <si>
    <t>Resolución 427/2016 SEPRELAD</t>
  </si>
  <si>
    <t>http://www.seprelad.gov.py/userfiles/files/resoluciones/427-16-por-la-cual-se-autoriza-a-los-so-a-implementar-medidas-de-debida-diligencia-1.pdf</t>
  </si>
  <si>
    <t>Resolución 50/2019 SEPRELAD</t>
  </si>
  <si>
    <t>http://www.seprelad.gov.py/userfiles/files/resoluciones/resolucion-n-50-19-por-el-cual-se-aprueba-el-reglamento-de-identificacion-de-personas-expuestas-politicamente.pdf</t>
  </si>
  <si>
    <t>Resolución 70/2019 SEPRELAD</t>
  </si>
  <si>
    <t>http://www.seprelad.gov.py/userfiles/files/resoluciones/11-res-n-70-19.pdf</t>
  </si>
  <si>
    <t>Resolución 71/2019 SEPRELAD</t>
  </si>
  <si>
    <t>http://www.seprelad.gov.py/userfiles/files/resoluciones/res-seprelad-n-71-2019.pdf</t>
  </si>
  <si>
    <t>Resolución SS.SG. N° 217/2018</t>
  </si>
  <si>
    <t>https://www.bcp.gov.py/userfiles/files/ss_resoluciones/2018-09-24-res-sssgn-217-18-reglamento-autorizacion-apertura-de-nuevas-entidades-aseguradoras.pdf</t>
  </si>
  <si>
    <t>Resolución SS.SG. N° 244/2020</t>
  </si>
  <si>
    <t>https://www.bcp.gov.py/userfiles/files/ss_resoluciones/2020-10-05-res-sssgn-244-2020-reglas-para-la-suscripcion-documento-comparado.pdf</t>
  </si>
  <si>
    <t>Resolución SS.SG. N° 165/2019</t>
  </si>
  <si>
    <t>https://www.bcp.gov.py/userfiles/files/ss_resoluciones/2019-07-30-res-sssgn-165-19-libros-electronicos_6.zip</t>
  </si>
  <si>
    <t>Circular SB.SG. 1383/2015</t>
  </si>
  <si>
    <t>https://www.bcp.gov.py/prevencion-de-lavado-de-dinero-y-financiamiento-del-terrorismo-i896</t>
  </si>
  <si>
    <t>Circular SB.SG. 173/2016</t>
  </si>
  <si>
    <t>Circular SB.SG. 186/2019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</si>
</sst>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000000"/>
      <name val="Calibri Light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 Light"/>
      <family val="2"/>
    </font>
    <font>
      <sz val="10"/>
      <color rgb="FFFF0000"/>
      <name val="Calibri"/>
      <family val="2"/>
      <scheme val="minor"/>
    </font>
    <font>
      <sz val="10"/>
      <color theme="1"/>
      <name val="Calibri Light"/>
      <family val="2"/>
    </font>
    <font>
      <b/>
      <sz val="11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 (Corpo)"/>
    </font>
    <font>
      <u/>
      <sz val="10"/>
      <color theme="1"/>
      <name val="Calibri (Corpo)"/>
    </font>
  </fonts>
  <fills count="9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0" xfId="1"/>
    <xf numFmtId="0" fontId="3" fillId="3" borderId="0" xfId="0" applyFont="1" applyFill="1" applyBorder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11" fillId="0" borderId="0" xfId="0" applyFont="1"/>
    <xf numFmtId="0" fontId="10" fillId="0" borderId="0" xfId="0" applyFont="1"/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4" fillId="0" borderId="1" xfId="0" applyFont="1" applyBorder="1" applyAlignment="1">
      <alignment horizontal="justify" vertical="top" wrapText="1"/>
    </xf>
    <xf numFmtId="0" fontId="13" fillId="0" borderId="0" xfId="0" applyFont="1"/>
    <xf numFmtId="0" fontId="13" fillId="0" borderId="3" xfId="0" applyFont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top" wrapText="1"/>
    </xf>
    <xf numFmtId="0" fontId="6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8" fillId="0" borderId="0" xfId="0" applyFont="1"/>
    <xf numFmtId="0" fontId="18" fillId="0" borderId="0" xfId="0" applyFont="1"/>
    <xf numFmtId="0" fontId="1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justify" vertical="top" wrapText="1"/>
    </xf>
    <xf numFmtId="0" fontId="4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9" fillId="0" borderId="0" xfId="1" applyAlignment="1">
      <alignment horizontal="center" wrapText="1"/>
    </xf>
    <xf numFmtId="0" fontId="9" fillId="0" borderId="0" xfId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/>
    <xf numFmtId="0" fontId="9" fillId="0" borderId="0" xfId="1"/>
  </cellXfs>
  <cellStyles count="2">
    <cellStyle name="Hiperlink" xfId="1" builtinId="8"/>
    <cellStyle name="Normal" xfId="0" builtinId="0"/>
  </cellStyles>
  <dxfs count="1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vertAlign val="baseline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alignment horizontal="left" vertical="top" textRotation="0" wrapText="1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alignment horizontal="left" vertical="top" textRotation="0" wrapText="1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justify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alignment horizontal="justify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alignment horizontal="justify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 Light"/>
        <scheme val="none"/>
      </font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numFmt numFmtId="0" formatCode="General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vertAlign val="baseline"/>
        <name val="Calibri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5:F24" totalsRowShown="0" headerRowDxfId="119" dataDxfId="118">
  <tableColumns count="6">
    <tableColumn id="1" xr3:uid="{00000000-0010-0000-0000-000001000000}" name="Existência, na legislação vigente, das obrigações a seguir:" dataDxfId="117"/>
    <tableColumn id="2" xr3:uid="{00000000-0010-0000-0000-000002000000}" name="Argentina" dataDxfId="116">
      <calculatedColumnFormula>CONCATENATE("BC: ",Tabela144[[#This Row],[Banco Central]],". Valores: ",Tabela144[[#This Row],[Valores]],". Seguros: ",Tabela144[[#This Row],[Seguros]],". UIF: ",Tabela144[[#This Row],[UIF]],". INAES: ",Tabela144[[#This Row],[INAES - Cooperativas y Mutuales]])</calculatedColumnFormula>
    </tableColumn>
    <tableColumn id="6" xr3:uid="{00000000-0010-0000-0000-000006000000}" name="Bolívia" dataDxfId="115">
      <calculatedColumnFormula>CONCATENATE(#REF!,#REF!,#REF!,#REF!)</calculatedColumnFormula>
    </tableColumn>
    <tableColumn id="3" xr3:uid="{00000000-0010-0000-0000-000003000000}" name="Brasil" dataDxfId="114">
      <calculatedColumnFormula>CONCATENATE("BCB: ",Tabela146[[#This Row],[BCB]],". CVM: ",Tabela146[[#This Row],[CVM]],". Susep: ",Tabela146[[#This Row],[SUSEP]],".")</calculatedColumnFormula>
    </tableColumn>
    <tableColumn id="4" xr3:uid="{00000000-0010-0000-0000-000004000000}" name="Paraguai" dataDxfId="113">
      <calculatedColumnFormula>CONCATENATE("BC: ",'Detalhe Paraguai'!B7,". Valores: ",'Detalhe Paraguai'!C7,". Seguros: ",'Detalhe Paraguai'!D7,". UIF: ",'Detalhe Paraguai'!E7,".")</calculatedColumnFormula>
    </tableColumn>
    <tableColumn id="5" xr3:uid="{00000000-0010-0000-0000-000005000000}" name="Uruguai" dataDxfId="112">
      <calculatedColumnFormula>CONCATENATE("BC: ",Tabela1446810[[#This Row],[Banco Central]],". Valores: ",Tabela1446810[[#This Row],[Valores]],". Seguros: ",Tabela1446810[[#This Row],[Seguros]],". UIF: ",Tabela1446810[[#This Row],[UIF]],".")</calculatedColumnFormula>
    </tableColumn>
  </tableColumns>
  <tableStyleInfo name="TableStyleMedium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9000000}" name="Tabela257" displayName="Tabela257" ref="A24:E37" totalsRowShown="0" headerRowDxfId="51" dataDxfId="50">
  <tableColumns count="5">
    <tableColumn id="1" xr3:uid="{00000000-0010-0000-0900-000001000000}" name="II.Em relação aos Reguladores/ Supervisores:" dataDxfId="49"/>
    <tableColumn id="2" xr3:uid="{00000000-0010-0000-0900-000002000000}" name="BCB" dataDxfId="48"/>
    <tableColumn id="3" xr3:uid="{00000000-0010-0000-0900-000003000000}" name="UIF" dataDxfId="5"/>
    <tableColumn id="4" xr3:uid="{00000000-0010-0000-0900-000004000000}" name="CVM" dataDxfId="1"/>
    <tableColumn id="5" xr3:uid="{00000000-0010-0000-0900-000005000000}" name="SUSEP" dataDxfId="0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ela1446810" displayName="Tabela1446810" ref="A5:E24" totalsRowShown="0" headerRowDxfId="47" dataDxfId="46">
  <tableColumns count="5">
    <tableColumn id="1" xr3:uid="{00000000-0010-0000-0A00-000001000000}" name="Existencia, en la legislación vigente, de las obligaciones siguientes:" dataDxfId="45"/>
    <tableColumn id="2" xr3:uid="{00000000-0010-0000-0A00-000002000000}" name="Banco Central" dataDxfId="44"/>
    <tableColumn id="3" xr3:uid="{00000000-0010-0000-0A00-000003000000}" name="Valores" dataDxfId="43"/>
    <tableColumn id="4" xr3:uid="{00000000-0010-0000-0A00-000004000000}" name="Seguros" dataDxfId="42"/>
    <tableColumn id="5" xr3:uid="{00000000-0010-0000-0A00-000005000000}" name="UIF" dataDxfId="41"/>
  </tableColumns>
  <tableStyleInfo name="TableStyleMedium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Tabela2557911" displayName="Tabela2557911" ref="A25:E38" totalsRowShown="0" headerRowDxfId="40" dataDxfId="39">
  <tableColumns count="5">
    <tableColumn id="1" xr3:uid="{00000000-0010-0000-0B00-000001000000}" name="II.En relación a los Reguladores / Supervisores:" dataDxfId="38"/>
    <tableColumn id="2" xr3:uid="{00000000-0010-0000-0B00-000002000000}" name="Banco Central" dataDxfId="37"/>
    <tableColumn id="3" xr3:uid="{00000000-0010-0000-0B00-000003000000}" name="Valores" dataDxfId="36"/>
    <tableColumn id="4" xr3:uid="{00000000-0010-0000-0B00-000004000000}" name="Seguros" dataDxfId="35"/>
    <tableColumn id="5" xr3:uid="{00000000-0010-0000-0B00-000005000000}" name="UIF" dataDxfId="34"/>
  </tableColumns>
  <tableStyleInfo name="TableStyleMedium13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Tabela14468" displayName="Tabela14468" ref="A6:E25" totalsRowShown="0" headerRowDxfId="33" dataDxfId="32">
  <tableColumns count="5">
    <tableColumn id="1" xr3:uid="{00000000-0010-0000-0C00-000001000000}" name="Existencia, en la legislación vigente, de las obligaciones siguientes:" dataDxfId="31"/>
    <tableColumn id="2" xr3:uid="{00000000-0010-0000-0C00-000002000000}" name="Banco Central" dataDxfId="30"/>
    <tableColumn id="3" xr3:uid="{00000000-0010-0000-0C00-000003000000}" name="Valores" dataDxfId="29"/>
    <tableColumn id="4" xr3:uid="{00000000-0010-0000-0C00-000004000000}" name="Seguros" dataDxfId="28"/>
    <tableColumn id="5" xr3:uid="{00000000-0010-0000-0C00-000005000000}" name="UIF" dataDxfId="27"/>
  </tableColumns>
  <tableStyleInfo name="TableStyleMedium13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Tabela25579" displayName="Tabela25579" ref="A26:E39" totalsRowShown="0" headerRowDxfId="26" dataDxfId="25">
  <tableColumns count="5">
    <tableColumn id="1" xr3:uid="{00000000-0010-0000-0D00-000001000000}" name="II.En relación a los Reguladores / Supervisores:" dataDxfId="24"/>
    <tableColumn id="2" xr3:uid="{00000000-0010-0000-0D00-000002000000}" name="Banco Central" dataDxfId="23"/>
    <tableColumn id="3" xr3:uid="{00000000-0010-0000-0D00-000003000000}" name="Valores" dataDxfId="22"/>
    <tableColumn id="4" xr3:uid="{00000000-0010-0000-0D00-000004000000}" name="Seguros" dataDxfId="21"/>
    <tableColumn id="5" xr3:uid="{00000000-0010-0000-0D00-000005000000}" name="Banco Central2" dataDxfId="20"/>
  </tableColumns>
  <tableStyleInfo name="TableStyleMedium13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E000000}" name="Tabela14" displayName="Tabela14" ref="A5:E24" totalsRowShown="0" headerRowDxfId="19" dataDxfId="18">
  <tableColumns count="5">
    <tableColumn id="1" xr3:uid="{00000000-0010-0000-0E00-000001000000}" name="Existencia, en la legislación vigente, de las obligaciones siguientes:" dataDxfId="17"/>
    <tableColumn id="2" xr3:uid="{00000000-0010-0000-0E00-000002000000}" name="Argentina" dataDxfId="16"/>
    <tableColumn id="3" xr3:uid="{00000000-0010-0000-0E00-000003000000}" name="Brasil" dataDxfId="15"/>
    <tableColumn id="4" xr3:uid="{00000000-0010-0000-0E00-000004000000}" name="Paraguay" dataDxfId="14"/>
    <tableColumn id="5" xr3:uid="{00000000-0010-0000-0E00-000005000000}" name="Uruguay" dataDxfId="13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F000000}" name="Tabela25" displayName="Tabela25" ref="A25:E38" totalsRowShown="0" headerRowDxfId="12" dataDxfId="11">
  <tableColumns count="5">
    <tableColumn id="1" xr3:uid="{00000000-0010-0000-0F00-000001000000}" name="II.En relación a los Reguladores / Supervisores:" dataDxfId="10"/>
    <tableColumn id="2" xr3:uid="{00000000-0010-0000-0F00-000002000000}" name="Argentina" dataDxfId="9"/>
    <tableColumn id="3" xr3:uid="{00000000-0010-0000-0F00-000003000000}" name="Brasil" dataDxfId="8"/>
    <tableColumn id="4" xr3:uid="{00000000-0010-0000-0F00-000004000000}" name="Paraguai" dataDxfId="7"/>
    <tableColumn id="5" xr3:uid="{00000000-0010-0000-0F00-000005000000}" name="Uruguai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25:F38" totalsRowShown="0" headerRowDxfId="111" dataDxfId="110">
  <autoFilter ref="A25:F38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6">
    <tableColumn id="1" xr3:uid="{00000000-0010-0000-0100-000001000000}" name="II.Em relação aos Reguladores/ Supervisores:" dataDxfId="109"/>
    <tableColumn id="2" xr3:uid="{00000000-0010-0000-0100-000002000000}" name="Argentina" dataDxfId="108">
      <calculatedColumnFormula>CONCATENATE("BC: ",'Detalhe Argentina'!B27,". Valores: ",'Detalhe Argentina'!C27,". Seguros: ",'Detalhe Argentina'!D27,". UIF: ",'Detalhe Argentina'!E27,". INAES: ",'Detalhe Argentina'!F27)</calculatedColumnFormula>
    </tableColumn>
    <tableColumn id="3" xr3:uid="{00000000-0010-0000-0100-000003000000}" name="Bolívia" dataDxfId="107">
      <calculatedColumnFormula>CONCATENATE("ASFI:",#REF!, ".APS:",#REF!)</calculatedColumnFormula>
    </tableColumn>
    <tableColumn id="4" xr3:uid="{00000000-0010-0000-0100-000004000000}" name="Brasil" dataDxfId="106">
      <calculatedColumnFormula>CONCATENATE("BC: ",'Detalhe Brasil'!B25,". UIF: ",'Detalhe Brasil'!C25,". Valores: ",'Detalhe Brasil'!D25,". Seguros: ",'Detalhe Brasil'!E25,".")</calculatedColumnFormula>
    </tableColumn>
    <tableColumn id="5" xr3:uid="{00000000-0010-0000-0100-000005000000}" name="Paraguai" dataDxfId="105">
      <calculatedColumnFormula>CONCATENATE("BC: ",'Detalhe Paraguai'!B27,". Valores: ",'Detalhe Paraguai'!C27,". Seguros: ",'Detalhe Paraguai'!D27,". UIF: ",'Detalhe Paraguai'!E27,".")</calculatedColumnFormula>
    </tableColumn>
    <tableColumn id="6" xr3:uid="{00000000-0010-0000-0100-000006000000}" name="Uruguai" dataDxfId="104">
      <calculatedColumnFormula>CONCATENATE("BC: ",Tabela2557911[[#This Row],[Banco Central]],". Valores: ",Tabela2557911[[#This Row],[Valores]],". Seguros: ",Tabela2557911[[#This Row],[Seguros]],". UIF: ",Tabela2557911[[#This Row],[UIF]],".")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ela19" displayName="Tabela19" ref="A5:E24" totalsRowShown="0" headerRowDxfId="103" dataDxfId="102">
  <tableColumns count="5">
    <tableColumn id="1" xr3:uid="{00000000-0010-0000-0200-000001000000}" name="Existência, na legislação vigente, das obrigações a seguir:" dataDxfId="101"/>
    <tableColumn id="2" xr3:uid="{00000000-0010-0000-0200-000002000000}" name="Argentina" dataDxfId="100"/>
    <tableColumn id="3" xr3:uid="{00000000-0010-0000-0200-000003000000}" name="Brasil" dataDxfId="99"/>
    <tableColumn id="4" xr3:uid="{00000000-0010-0000-0200-000004000000}" name="Paraguai" dataDxfId="98"/>
    <tableColumn id="5" xr3:uid="{00000000-0010-0000-0200-000005000000}" name="Uruguai" dataDxfId="97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ela210" displayName="Tabela210" ref="A25:E38" totalsRowShown="0" headerRowDxfId="96" dataDxfId="95">
  <autoFilter ref="A25:E38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300-000001000000}" name="II.Em relação aos Reguladores/ Supervisores:" dataDxfId="94"/>
    <tableColumn id="2" xr3:uid="{00000000-0010-0000-0300-000002000000}" name="Argentina" dataDxfId="93"/>
    <tableColumn id="3" xr3:uid="{00000000-0010-0000-0300-000003000000}" name="Brasil" dataDxfId="92"/>
    <tableColumn id="4" xr3:uid="{00000000-0010-0000-0300-000004000000}" name="Paraguai" dataDxfId="91"/>
    <tableColumn id="5" xr3:uid="{00000000-0010-0000-0300-000005000000}" name="Uruguai" dataDxfId="9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ela112" displayName="Tabela112" ref="A5:F24" totalsRowShown="0" headerRowDxfId="89" dataDxfId="88">
  <tableColumns count="6">
    <tableColumn id="1" xr3:uid="{00000000-0010-0000-0400-000001000000}" name="Existência, na legislação vigente, das obrigações a seguir:" dataDxfId="87"/>
    <tableColumn id="2" xr3:uid="{00000000-0010-0000-0400-000002000000}" name="Argentina" dataDxfId="86">
      <calculatedColumnFormula>CONCATENATE("BC: ",'Detalhe Argentina'!B7,". Valores: ",'Detalhe Argentina'!C7,". Seguros: ",'Detalhe Argentina'!D7,". UIF: ",'Detalhe Argentina'!E7,". INAES: ",'Detalhe Argentina'!F7)</calculatedColumnFormula>
    </tableColumn>
    <tableColumn id="6" xr3:uid="{00000000-0010-0000-0400-000006000000}" name="Bolívia" dataDxfId="85">
      <calculatedColumnFormula>CONCATENATE("BC: ",#REF!," Valores: ",#REF!," Seguros: ",#REF!," UIF: ",#REF!)</calculatedColumnFormula>
    </tableColumn>
    <tableColumn id="3" xr3:uid="{00000000-0010-0000-0400-000003000000}" name="Brasil" dataDxfId="84">
      <calculatedColumnFormula>CONCATENATE("BCB: ",Tabela146[[#This Row],[BCB]],". CVM: ",Tabela146[[#This Row],[CVM]],". Susep: ",Tabela146[[#This Row],[SUSEP]],".")</calculatedColumnFormula>
    </tableColumn>
    <tableColumn id="4" xr3:uid="{00000000-0010-0000-0400-000004000000}" name="Paraguay" dataDxfId="83">
      <calculatedColumnFormula>CONCATENATE("BC: ",'Detalhe Paraguai'!B7,". Valores: ",'Detalhe Paraguai'!C7,". Seguros: ",'Detalhe Paraguai'!D7,". UIF: ",'Detalhe Paraguai'!E7,".")</calculatedColumnFormula>
    </tableColumn>
    <tableColumn id="5" xr3:uid="{00000000-0010-0000-0400-000005000000}" name="Uruguay" dataDxfId="82">
      <calculatedColumnFormula>CONCATENATE("BC: ",Tabela1446810[[#This Row],[Banco Central]],". Valores: ",Tabela1446810[[#This Row],[Valores]],". Seguros: ",Tabela1446810[[#This Row],[Seguros]],". UIF: ",Tabela1446810[[#This Row],[UIF]],".")</calculatedColumnFormula>
    </tableColumn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Tabela213" displayName="Tabela213" ref="A25:F38" totalsRowShown="0" headerRowDxfId="81">
  <autoFilter ref="A25:F3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6">
    <tableColumn id="1" xr3:uid="{00000000-0010-0000-0500-000001000000}" name="II.En relación a los Reguladores / Supervisores:" dataDxfId="80"/>
    <tableColumn id="2" xr3:uid="{00000000-0010-0000-0500-000002000000}" name="Argentina" dataDxfId="79">
      <calculatedColumnFormula>CONCATENATE("BC: ",'Detalhe Argentina'!B27,". Valores: ",'Detalhe Argentina'!C27,". Seguros: ",'Detalhe Argentina'!D27,". UIF: ",'Detalhe Argentina'!E27,". INAES: ",'Detalhe Argentina'!F27)</calculatedColumnFormula>
    </tableColumn>
    <tableColumn id="3" xr3:uid="{00000000-0010-0000-0500-000003000000}" name="Brasil" dataDxfId="78">
      <calculatedColumnFormula>CONCATENATE(#REF!,#REF!)</calculatedColumnFormula>
    </tableColumn>
    <tableColumn id="4" xr3:uid="{00000000-0010-0000-0500-000004000000}" name="Paraguai" dataDxfId="77">
      <calculatedColumnFormula>CONCATENATE("BCB: ",'Detalhe Brasil'!B25,". CVM: ",'Detalhe Brasil'!D25,". Susep: ",'Detalhe Brasil'!E25,".")</calculatedColumnFormula>
    </tableColumn>
    <tableColumn id="5" xr3:uid="{00000000-0010-0000-0500-000005000000}" name="Uruguai" dataDxfId="76">
      <calculatedColumnFormula>CONCATENATE("BC: ",'Detalhe Paraguai'!B27,". Valores: ",'Detalhe Paraguai'!C27,". Seguros: ",'Detalhe Paraguai'!D27,". UIF: ",'Detalhe Paraguai'!E27,".")</calculatedColumnFormula>
    </tableColumn>
    <tableColumn id="6" xr3:uid="{00000000-0010-0000-0500-000006000000}" name="Colunas1" dataDxfId="75">
      <calculatedColumnFormula>CONCATENATE("BC: ",Tabela2557911[[#This Row],[Banco Central]],". Valores: ",Tabela2557911[[#This Row],[Valores]],". Seguros: ",Tabela2557911[[#This Row],[Seguros]],". UIF: ",Tabela2557911[[#This Row],[UIF]],".")</calculatedColumnFormula>
    </tableColumn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6000000}" name="Tabela144" displayName="Tabela144" ref="A6:F25" insertRowShift="1" totalsRowShown="0" headerRowDxfId="74" dataDxfId="72" headerRowBorderDxfId="73" tableBorderDxfId="71">
  <tableColumns count="6">
    <tableColumn id="1" xr3:uid="{00000000-0010-0000-0600-000001000000}" name="Existencia, en la legislación vigente, de las obligaciones siguientes:" dataDxfId="70"/>
    <tableColumn id="2" xr3:uid="{00000000-0010-0000-0600-000002000000}" name="Banco Central" dataDxfId="69"/>
    <tableColumn id="3" xr3:uid="{00000000-0010-0000-0600-000003000000}" name="Valores" dataDxfId="68"/>
    <tableColumn id="4" xr3:uid="{00000000-0010-0000-0600-000004000000}" name="Seguros" dataDxfId="67"/>
    <tableColumn id="5" xr3:uid="{00000000-0010-0000-0600-000005000000}" name="UIF" dataDxfId="66"/>
    <tableColumn id="6" xr3:uid="{00000000-0010-0000-0600-000006000000}" name="INAES - Cooperativas y Mutuales" dataDxfId="65"/>
  </tableColumns>
  <tableStyleInfo name="TableStyleMedium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255" displayName="Tabela255" ref="A26:F39" totalsRowShown="0" headerRowDxfId="64" dataDxfId="63" tableBorderDxfId="62">
  <tableColumns count="6">
    <tableColumn id="1" xr3:uid="{00000000-0010-0000-0700-000001000000}" name="II.En relación a los Reguladores / Supervisores:" dataDxfId="61"/>
    <tableColumn id="2" xr3:uid="{00000000-0010-0000-0700-000002000000}" name="Banco Central" dataDxfId="60"/>
    <tableColumn id="3" xr3:uid="{00000000-0010-0000-0700-000003000000}" name="Valores" dataDxfId="59"/>
    <tableColumn id="4" xr3:uid="{00000000-0010-0000-0700-000004000000}" name="Seguros" dataDxfId="58"/>
    <tableColumn id="5" xr3:uid="{00000000-0010-0000-0700-000005000000}" name="UIF" dataDxfId="57"/>
    <tableColumn id="6" xr3:uid="{00000000-0010-0000-0700-000006000000}" name="INAES " dataDxfId="56"/>
  </tableColumns>
  <tableStyleInfo name="TableStyleMedium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8000000}" name="Tabela146" displayName="Tabela146" ref="A5:E23" totalsRowShown="0" headerRowDxfId="55" dataDxfId="54">
  <tableColumns count="5">
    <tableColumn id="1" xr3:uid="{00000000-0010-0000-0800-000001000000}" name="I. Existência, na legislação vigente, das obrigações a seguir:" dataDxfId="53"/>
    <tableColumn id="2" xr3:uid="{00000000-0010-0000-0800-000002000000}" name="BCB" dataDxfId="52"/>
    <tableColumn id="3" xr3:uid="{00000000-0010-0000-0800-000003000000}" name="UIF" dataDxfId="4"/>
    <tableColumn id="4" xr3:uid="{00000000-0010-0000-0800-000004000000}" name="CVM" dataDxfId="3"/>
    <tableColumn id="5" xr3:uid="{00000000-0010-0000-0800-000005000000}" name="SUSEP" dataDxfId="2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cu.gub.uy/Acerca-de-BCU/Normativa/Documents/Reordenamiento%20de%20la%20Recopilaci%C3%B3n/Mercado%20de%20Valores/RNMV.pdf" TargetMode="External"/><Relationship Id="rId7" Type="http://schemas.openxmlformats.org/officeDocument/2006/relationships/table" Target="../tables/table12.xml"/><Relationship Id="rId2" Type="http://schemas.openxmlformats.org/officeDocument/2006/relationships/hyperlink" Target="https://www.impo.com.uy/bases/leyes/19574-2017" TargetMode="External"/><Relationship Id="rId1" Type="http://schemas.openxmlformats.org/officeDocument/2006/relationships/hyperlink" Target="http://www.bcu.gub.uy/Acerca-de-BCU/Normativa/Documents/Reordenamiento%20de%20la%20Recopilaci%C3%B3n/Sistema%20Financiero/RNRCSF.pdf" TargetMode="External"/><Relationship Id="rId6" Type="http://schemas.openxmlformats.org/officeDocument/2006/relationships/table" Target="../tables/table11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bcu.gub.uy/Acerca-de-BCU/Normativa/Documents/Reordenamiento%20de%20la%20Recopilaci%C3%B3n/Seguros/Libro%20III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relad.gov.py/userfiles/files/resoluciones/res-n-266-13.pdf" TargetMode="External"/><Relationship Id="rId13" Type="http://schemas.openxmlformats.org/officeDocument/2006/relationships/hyperlink" Target="http://digesto.senado.gov.py/ups/leyes/10995.pdf" TargetMode="External"/><Relationship Id="rId18" Type="http://schemas.openxmlformats.org/officeDocument/2006/relationships/hyperlink" Target="https://www.bcp.gov.py/userfiles/files/LEY_827_96_DE_SEGUROS.pdf" TargetMode="External"/><Relationship Id="rId3" Type="http://schemas.openxmlformats.org/officeDocument/2006/relationships/hyperlink" Target="http://www.seprelad.gov.py/userfiles/files/resoluciones/11-res-n-70-19.pdf" TargetMode="External"/><Relationship Id="rId21" Type="http://schemas.openxmlformats.org/officeDocument/2006/relationships/table" Target="../tables/table14.xml"/><Relationship Id="rId7" Type="http://schemas.openxmlformats.org/officeDocument/2006/relationships/hyperlink" Target="http://www.seprelad.gov.py/userfiles/files/resoluciones/resolucion-n-50-19-por-el-cual-se-aprueba-el-reglamento-de-identificacion-de-personas-expuestas-politicamente.pdf" TargetMode="External"/><Relationship Id="rId12" Type="http://schemas.openxmlformats.org/officeDocument/2006/relationships/hyperlink" Target="https://www.bcp.gov.py/prevencion-de-lavado-de-dinero-y-financiamiento-del-terrorismo-i896" TargetMode="External"/><Relationship Id="rId17" Type="http://schemas.openxmlformats.org/officeDocument/2006/relationships/hyperlink" Target="http://www.seprelad.gov.py/userfiles/files/resoluciones/resolucion-n-592008.pdf" TargetMode="External"/><Relationship Id="rId2" Type="http://schemas.openxmlformats.org/officeDocument/2006/relationships/hyperlink" Target="http://digesto.senado.gov.py/ups/leyes/4257%20.pdf" TargetMode="External"/><Relationship Id="rId16" Type="http://schemas.openxmlformats.org/officeDocument/2006/relationships/hyperlink" Target="http://digesto.senado.gov.py/ups/leyes/10894.pdf" TargetMode="External"/><Relationship Id="rId20" Type="http://schemas.openxmlformats.org/officeDocument/2006/relationships/table" Target="../tables/table13.xml"/><Relationship Id="rId1" Type="http://schemas.openxmlformats.org/officeDocument/2006/relationships/hyperlink" Target="http://digesto.senado.gov.py/buscar/buscar?buscar=6497%2F2019&amp;categoria=0" TargetMode="External"/><Relationship Id="rId6" Type="http://schemas.openxmlformats.org/officeDocument/2006/relationships/hyperlink" Target="http://digesto.senado.gov.py/ups/leyes/11086.pdf" TargetMode="External"/><Relationship Id="rId11" Type="http://schemas.openxmlformats.org/officeDocument/2006/relationships/hyperlink" Target="https://www.bcp.gov.py/prevencion-de-lavado-de-dinero-y-financiamiento-del-terrorismo-i896" TargetMode="External"/><Relationship Id="rId5" Type="http://schemas.openxmlformats.org/officeDocument/2006/relationships/hyperlink" Target="http://www.seprelad.gov.py/userfiles/files/resoluciones/06-res-n-349-del-nov2013.pdf" TargetMode="External"/><Relationship Id="rId15" Type="http://schemas.openxmlformats.org/officeDocument/2006/relationships/hyperlink" Target="http://www.seprelad.gov.py/userfiles/files/resoluciones/427-16-por-la-cual-se-autoriza-a-los-so-a-implementar-medidas-de-debida-diligencia-1.pdf" TargetMode="External"/><Relationship Id="rId10" Type="http://schemas.openxmlformats.org/officeDocument/2006/relationships/hyperlink" Target="https://www.bcp.gov.py/prevencion-de-lavado-de-dinero-y-financiamiento-del-terrorismo-i896" TargetMode="External"/><Relationship Id="rId19" Type="http://schemas.openxmlformats.org/officeDocument/2006/relationships/printerSettings" Target="../printerSettings/printerSettings7.bin"/><Relationship Id="rId4" Type="http://schemas.openxmlformats.org/officeDocument/2006/relationships/hyperlink" Target="http://www.seprelad.gov.py/userfiles/files/resoluciones/res-seprelad-n-71-2019.pdf" TargetMode="External"/><Relationship Id="rId9" Type="http://schemas.openxmlformats.org/officeDocument/2006/relationships/hyperlink" Target="http://digesto.senado.gov.py/ups/leyes/7043%20.pdf" TargetMode="External"/><Relationship Id="rId14" Type="http://schemas.openxmlformats.org/officeDocument/2006/relationships/hyperlink" Target="http://digesto.senado.gov.py/ups/leyes/10213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showGridLines="0" zoomScale="50" zoomScaleNormal="50" workbookViewId="0">
      <pane xSplit="1" ySplit="6" topLeftCell="F10" activePane="bottomRight" state="frozen"/>
      <selection pane="topRight" activeCell="B1" sqref="B1"/>
      <selection pane="bottomLeft" activeCell="A7" sqref="A7"/>
      <selection pane="bottomRight" activeCell="F8" sqref="F8:F11"/>
    </sheetView>
  </sheetViews>
  <sheetFormatPr defaultColWidth="9.1796875" defaultRowHeight="13"/>
  <cols>
    <col min="1" max="1" width="66.7265625" style="27" customWidth="1"/>
    <col min="2" max="2" width="46.81640625" style="27" customWidth="1"/>
    <col min="3" max="3" width="46.81640625" style="27" hidden="1" customWidth="1"/>
    <col min="4" max="6" width="46.81640625" style="27" customWidth="1"/>
    <col min="7" max="16384" width="9.1796875" style="27"/>
  </cols>
  <sheetData>
    <row r="1" spans="1:6" s="24" customFormat="1" ht="14.5">
      <c r="A1" s="71" t="s">
        <v>199</v>
      </c>
      <c r="B1" s="71"/>
      <c r="C1" s="71"/>
      <c r="D1" s="71"/>
      <c r="E1" s="71"/>
    </row>
    <row r="2" spans="1:6" s="24" customFormat="1" ht="15" customHeight="1">
      <c r="A2" s="25" t="s">
        <v>0</v>
      </c>
      <c r="B2" s="71"/>
      <c r="C2" s="71"/>
      <c r="D2" s="71"/>
      <c r="E2" s="71"/>
    </row>
    <row r="3" spans="1:6" s="24" customFormat="1" ht="14.5">
      <c r="A3" s="25"/>
    </row>
    <row r="4" spans="1:6" s="24" customFormat="1" ht="14.5">
      <c r="A4" s="25"/>
    </row>
    <row r="5" spans="1:6" s="24" customFormat="1" ht="14.5">
      <c r="A5" s="10" t="s">
        <v>21</v>
      </c>
      <c r="B5" s="3" t="s">
        <v>16</v>
      </c>
      <c r="C5" s="54" t="s">
        <v>287</v>
      </c>
      <c r="D5" s="3" t="s">
        <v>17</v>
      </c>
      <c r="E5" s="3" t="s">
        <v>18</v>
      </c>
      <c r="F5" s="3" t="s">
        <v>19</v>
      </c>
    </row>
    <row r="6" spans="1:6" s="24" customFormat="1" ht="14.5">
      <c r="A6" s="14" t="s">
        <v>1</v>
      </c>
      <c r="B6" s="3"/>
      <c r="C6" s="54" t="e">
        <f>CONCATENATE(#REF!,#REF!,#REF!,#REF!)</f>
        <v>#REF!</v>
      </c>
      <c r="D6" s="28"/>
      <c r="E6" s="3"/>
      <c r="F6" s="3"/>
    </row>
    <row r="7" spans="1:6" ht="163.5" customHeight="1">
      <c r="A7" s="5" t="s">
        <v>64</v>
      </c>
      <c r="B7" s="26" t="str">
        <f>CONCATENATE("BC: ",'Detalhe Argentina'!B8,". Valores: ",'Detalhe Argentina'!C8,". Seguros: ",'Detalhe Argentina'!D8,". UIF: ",'Detalhe Argentina'!E8,". INAES: ",'Detalhe Argentina'!F8)</f>
        <v>BC: T.O. PLA/FT, punto 1.1.1. Valores: -. Seguros: Capitulo II de la Resolución UIF 28/2018. UIF: -. INAES: Artículo 20º inciso e) de la Resolución UIF N º 11/2012.</v>
      </c>
      <c r="C7" s="26" t="e">
        <f>CONCATENATE("BC: ",#REF!," Valores: ",#REF!," Seguros: ",#REF!," UIF: ",#REF!)</f>
        <v>#REF!</v>
      </c>
      <c r="D7" s="26" t="str">
        <f>CONCATENATE("BC: ",'Detalhe Brasil'!B6,". UIF: ",'Detalhe Brasil'!C6,". Valores: ",'Detalhe Brasil'!D6,". Seguros: ",'Detalhe Brasil'!E6,".")</f>
        <v>BC: Circular 3978/2020, arts. 13, 16 e 17.. UIF: Fatoring - Res. Coaf nº 21/2012, art. 4º 
Joias, pedras e metais preciosos - Res. Coaf nº 23/2012, art. 2º
. Valores: RCVM 50/21: (i) art. 1º-, Inciso II + (ii) art. 4º + (iii) art. 11 + (iv) art. 17 + (v) Anexo B, art. 1º ao art. 3º 
Nota Explicativa à RCVM 50/21
Comunicado Externo BSM 004/2020-DAR-BSM   . Seguros: Circular 612/2020, arts. 16, 20, 21 e 22..</v>
      </c>
      <c r="E7" s="26" t="str">
        <f>CONCATENATE("BC: ",'Detalhe Paraguai'!B8,". Valores: ",'Detalhe Paraguai'!C8,". Seguros: ",'Detalhe Paraguai'!D8,". UIF: ",'Detalhe Paraguai'!E8,".")</f>
        <v>BC: Ley N° 6497/19 (Art. 14, 15 y 16)
Resolución SEPRELAD N° 70/19 (Arts. 3, 18, Anexo A5). Valores: Ley N° 6497/19 que modifica Ley N° 1015/97 - arts. 14, 15, 16 &amp; 17. Seguros: Ley 6497/19 art. 14, 15, 16
Resolución 71/2019 de la Seprelad. Articulos Art.3, 19 al 28 y ANEXO 5.
. UIF: Ley N° 6497/19 (Art. 15 y 16).</v>
      </c>
      <c r="F7" s="26" t="str">
        <f>CONCATENATE("BC: ",Tabela1446810[[#This Row],[Banco Central]],". Valores: ",Tabela1446810[[#This Row],[Valores]],". Seguros: ",Tabela1446810[[#This Row],[Seguros]],". UIF: ",Tabela1446810[[#This Row],[UIF]],".")</f>
        <v>BC: Art. 14 y 15 de la Ley 19.574 Art. 294 de la RNRCSF . Valores: Art. 14 y 15 de la Ley 19.574        Art. 190 y 191 de la RNMV. Seguros: Art. 14 y 15 de la Ley 19.574       Art. 72 de la RNS. UIF: No aplica.</v>
      </c>
    </row>
    <row r="8" spans="1:6" ht="163.5" customHeight="1">
      <c r="A8" s="5" t="s">
        <v>2</v>
      </c>
      <c r="B8" s="26" t="str">
        <f>CONCATENATE("BC: ",'Detalhe Argentina'!B9,". Valores: ",'Detalhe Argentina'!C9,". Seguros: ",'Detalhe Argentina'!D9,". UIF: ",'Detalhe Argentina'!E9,". INAES: ",'Detalhe Argentina'!F9)</f>
        <v>BC: T.O. PLA/FT, punto 1.1. Valores: T.O. CNV 2013 , Título XI , Sección IV, art. 8 y 9.. Seguros: Art. 29 inc b) pto 7 de la Resolución UIF 28/2018. UIF: . INAES: Artículos 12, 13 inciso k), 14, 15, 16 y 17 inciso a) de la Resolución UIF Nº 11/2012.</v>
      </c>
      <c r="C8" s="26" t="e">
        <f>CONCATENATE("BC: ",#REF!," Valores: ",#REF!," Seguros: ",#REF!," UIF: ",#REF!)</f>
        <v>#REF!</v>
      </c>
      <c r="D8" s="26" t="str">
        <f>CONCATENATE("BC: ",'Detalhe Brasil'!B7,". UIF: ",'Detalhe Brasil'!C7,". Valores: ",'Detalhe Brasil'!D7,". Seguros: ",'Detalhe Brasil'!E7,".")</f>
        <v>BC: Circular 3978/2020, art. 24 e art. 25. UIF: Fatoring - Res. Coaf nº 21/2012, art. 7º
Joias, pedras e metais preciosos - Res. Coaf nº 23/2012, art. 4º
Transação de atletas ou artistas - Res. Coaf nº30/2018, art. 3º. Valores: RCVM 50/21: (i) art. 1º, Inciso II + (ii) art. 11 + (iii) art.13 + (iv) art. 14 + (v) art. 15 + (vi) art. 17, Inciso I, IV + (vii) art. 19, Inciso I
Nota Explicativa à RCVM 50/21 
Comunicado Externo BSM 004/2020-DAR-BSM  . Seguros: Circular 612/2020, art. 20.</v>
      </c>
      <c r="E8" s="26" t="str">
        <f>CONCATENATE("BC: ",'Detalhe Paraguai'!B9,". Valores: ",'Detalhe Paraguai'!C9,". Seguros: ",'Detalhe Paraguai'!D9,". UIF: ",'Detalhe Paraguai'!E9,".")</f>
        <v>BC: Ley N° 6497/19 (Art. 14, 15 y 16)
Resolución SEPRELAD N° 70/19 (Art. 22, 23 y Anexo A6). Valores: Resolución SEPRELAD N° 436/2011 (Art. 1°, 2° y 3°) y Resolución SEPRELAD N° 432/2010 (Art. 1°)
Ley N° 6497/19 que modifica Ley N° 1015/97 - art. 16. Seguros: Resolución 71/2019 de la Seprelad. Articulos Art23, 24, 25 y Anexo A6. UIF: Ley N° 6497/19 (Art. 15 y 16).</v>
      </c>
      <c r="F8" s="26" t="str">
        <f>CONCATENATE("BC: ",Tabela1446810[[#This Row],[Banco Central]],". Valores: ",Tabela1446810[[#This Row],[Valores]],". Seguros: ",Tabela1446810[[#This Row],[Seguros]],". UIF: ",Tabela1446810[[#This Row],[UIF]],".")</f>
        <v>BC: Art. 14 y 15 de la Ley 19.574  Art. 295 de la RNRCSF. Valores: Art. 14 y 15 de la Ley 19.574       Art. 190 y 192 de la RNMV. Seguros: Art. 14 y 15 de la Ley 19.574        Art. 74 de la RNS. UIF: No aplica.</v>
      </c>
    </row>
    <row r="9" spans="1:6" ht="163.5" customHeight="1">
      <c r="A9" s="5" t="s">
        <v>3</v>
      </c>
      <c r="B9" s="26" t="str">
        <f>CONCATENATE("BC: ",'Detalhe Argentina'!B10,". Valores: ",'Detalhe Argentina'!C10,". Seguros: ",'Detalhe Argentina'!D10,". UIF: ",'Detalhe Argentina'!E10,". INAES: ",'Detalhe Argentina'!F10)</f>
        <v>BC: T.O. PLA/FT, punto 1.1. Valores:                       -. Seguros: Art. 27 de la Resolución UIF 28/2018. UIF: . INAES: Artículos 11 y 20 inciso c) de la Resolución UIF Nº 11/2012.</v>
      </c>
      <c r="C9" s="26" t="e">
        <f>CONCATENATE("BC: ",#REF!," Valores: ",#REF!," Seguros: ",#REF!," UIF: ",#REF!)</f>
        <v>#REF!</v>
      </c>
      <c r="D9" s="26" t="str">
        <f>CONCATENATE("BC: ",'Detalhe Brasil'!B8,". UIF: ",'Detalhe Brasil'!C8,". Valores: ",'Detalhe Brasil'!D8,". Seguros: ",'Detalhe Brasil'!E8,".")</f>
        <v>BC: Circular 3978/2020, art. 18. UIF: não aplicável. Valores:  RCVM 50/21: art.18, Parágrafo Único. Seguros: Circular 612/2020, art. 22.</v>
      </c>
      <c r="E9" s="26" t="str">
        <f>CONCATENATE("BC: ",'Detalhe Paraguai'!B10,". Valores: ",'Detalhe Paraguai'!C10,". Seguros: ",'Detalhe Paraguai'!D10,". UIF: ",'Detalhe Paraguai'!E10,".")</f>
        <v>BC: Ley N° 6497/19 (Art.17)
Resolución SEPRELAD N° 70/19 (Art. 29). Valores: Resolución SEPRELAD N° 059/2008 (Art. 4°)
Ley N° 6497/19 que modifica Ley N° 1015/97 - art. 17. Seguros: Ley N° 6497/19 (Art.17)
Resolución 71/2019 de la Seprelad. Articulos Art.26.Numeral 1 f), 2.7.-. UIF: Ley N° 6497/19 (Art.17)
.</v>
      </c>
      <c r="F9" s="26" t="str">
        <f>CONCATENATE("BC: ",Tabela1446810[[#This Row],[Banco Central]],". Valores: ",Tabela1446810[[#This Row],[Valores]],". Seguros: ",Tabela1446810[[#This Row],[Seguros]],". UIF: ",Tabela1446810[[#This Row],[UIF]],".")</f>
        <v>BC: Art. 14 y 15 de la Ley 19.574  Art. 294 de la RNRCSF . Valores: Art. 14 y 15 de la Ley 19.574       Art. 189 de la RNMV. Seguros: Art. 14 y 15 de la Ley 19.574        Art. 72 de la RNS. UIF: No aplica.</v>
      </c>
    </row>
    <row r="10" spans="1:6" ht="163.5" customHeight="1">
      <c r="A10" s="5" t="s">
        <v>37</v>
      </c>
      <c r="B10" s="26" t="str">
        <f>CONCATENATE("BC: ",'Detalhe Argentina'!B11,". Valores: ",'Detalhe Argentina'!C11,". Seguros: ",'Detalhe Argentina'!D11,". UIF: ",'Detalhe Argentina'!E11,". INAES: ",'Detalhe Argentina'!F11)</f>
        <v>BC: T.O. PLA/FT, punto 1.1. Valores:                       -. Seguros: Art. 27 de la Resolución UIF 28/2018. UIF: . INAES: Artículo 13 inciso h) y 15 de la Resolución UIF Nº 11/2012</v>
      </c>
      <c r="C10" s="26" t="e">
        <f>CONCATENATE("BC: ",#REF!," Valores: ",#REF!," Seguros: ",#REF!," UIF: ",#REF!)</f>
        <v>#REF!</v>
      </c>
      <c r="D10" s="26" t="str">
        <f>CONCATENATE("BC: ",'Detalhe Brasil'!B9,". UIF: ",'Detalhe Brasil'!C9,". Valores: ",'Detalhe Brasil'!D9,". Seguros: ",'Detalhe Brasil'!E9,".")</f>
        <v>BC: Circular 3978/2020, art. 21 e art. 24, §2º . UIF: Fatoring - Res. Coaf nº 21/2012, art. 7º
Joias, pedras e metais preciosos - Res. Coaf nº 23/2012, art. 4º
Bens de luxo ou de alto valor - Res. Coaf nº 25/2013, art. 2º
Transação de atletas ou artistas - Res. Coaf nº30/2018, art. 3º. Valores: RCVM 50/21: (i) art. 7º, Inciso I, alínea "b" + (ii) art. 13 + (iii) Anexo B, art. 1º, Inciso I, alínea "p" . Seguros: Circular 612/2020, arts. 20, 25 e 26..</v>
      </c>
      <c r="E10" s="26" t="str">
        <f>CONCATENATE("BC: ",'Detalhe Paraguai'!B11,". Valores: ",'Detalhe Paraguai'!C11,". Seguros: ",'Detalhe Paraguai'!D11,". UIF: ",'Detalhe Paraguai'!E11,".")</f>
        <v>BC: Ley N° 6497/19 (Art. 16)
Ley N° 6446/19 
Resolución SEPRELAD N° 70/19 (Art. 24 y Anexo A6). Valores: Resolución SEPRELAD N° 059/2008 (Art. 5°)
Ley N° 6497/19 que modifica Ley N° 1015/97 - arts. 15 &amp; 16. Seguros: Ley N° 6497/19 (Art. 16)
Ley N° 6446/19 
Resolución SEPRELAD N°71/2019 de la Seprelad. Articulos 23, 24, 26 al 28, y Anexo A6. UIF: Ley N° 6497/19 (Art. 16)
Ley N° 6446/19 .</v>
      </c>
      <c r="F10" s="26" t="str">
        <f>CONCATENATE("BC: ",Tabela1446810[[#This Row],[Banco Central]],". Valores: ",Tabela1446810[[#This Row],[Valores]],". Seguros: ",Tabela1446810[[#This Row],[Seguros]],". UIF: ",Tabela1446810[[#This Row],[UIF]],".")</f>
        <v>BC: Art. 297 de la RNRCSF. Valores: Art. 191 de la RNMV. Seguros: Art. 72 de la RNS. UIF: No aplica.</v>
      </c>
    </row>
    <row r="11" spans="1:6" ht="163.5" customHeight="1">
      <c r="A11" s="5" t="s">
        <v>4</v>
      </c>
      <c r="B11" s="26" t="str">
        <f>CONCATENATE("BC: ",'Detalhe Argentina'!B12,". Valores: ",'Detalhe Argentina'!C12,". Seguros: ",'Detalhe Argentina'!D12,". UIF: ",'Detalhe Argentina'!E12,". INAES: ",'Detalhe Argentina'!F12)</f>
        <v>BC: T.O. PLA/FT, punto 1.1. Valores:                       -. Seguros: Art. 17 de la Resolución UIF 28/2018. UIF: . INAES: Artículo 23 de la Resolución UIF Nº 11/2012</v>
      </c>
      <c r="C11" s="26" t="e">
        <f>CONCATENATE("BC: ",#REF!," Valores: ",#REF!," Seguros: ",#REF!," UIF: ",#REF!)</f>
        <v>#REF!</v>
      </c>
      <c r="D11" s="26" t="str">
        <f>CONCATENATE("BC: ",'Detalhe Brasil'!B10,". UIF: ",'Detalhe Brasil'!C10,". Valores: ",'Detalhe Brasil'!D10,". Seguros: ",'Detalhe Brasil'!E10,".")</f>
        <v>BC: Circular 3978/2020, art. 14, art. 17, art. 18, §5º, e art.   art. 67, inciso I. UIF: Fatoring - Res. Coaf nº 21/2012, art. 16
Joias, pedras e metais preciosos - Res. Coaf nº 23/2012, art. 13
Bens de luxo ou de alto valor - Res. Coaf nº 25/2013, art. 7º
Transação de atletas ou artistas - Res. Coaf nº30/2018, art. 8º. Valores: RCVM 50/21: arts. 25 e 26 . Seguros: Circular 612/2020, arts. 17; 21; 22, §5º; 31 e Circular 605/2020 art. 3º.</v>
      </c>
      <c r="E11" s="26" t="str">
        <f>CONCATENATE("BC: ",'Detalhe Paraguai'!B12,". Valores: ",'Detalhe Paraguai'!C12,". Seguros: ",'Detalhe Paraguai'!D12,". UIF: ",'Detalhe Paraguai'!E12,".")</f>
        <v>BC: Ley N° 6497/19 (Art. 18)
Resolución SEPRELAD N° 70/19 (Art. 42). Valores: Resolución SEPRELAD N° 059/2008 (Art. 15°)
Ley N° 6497/19 que modifica Ley N° 1015/97 - art. 18.. Seguros: Ley N° 6497/19 (Art. 18)
Resolución SEPRELAD N° 71/19 (Art. 43 y 44)
Res. SEPRELAD N° 214/19 (Art. 6). UIF: Ley N° 6497/19 (Art. 18).</v>
      </c>
      <c r="F11" s="26" t="str">
        <f>CONCATENATE("BC: ",Tabela1446810[[#This Row],[Banco Central]],". Valores: ",Tabela1446810[[#This Row],[Valores]],". Seguros: ",Tabela1446810[[#This Row],[Seguros]],". UIF: ",Tabela1446810[[#This Row],[UIF]],".")</f>
        <v>BC: Art. 21 de la Ley 19.574  Art. 492, 493 y 497 de la RNRCSF. Valores: Art. 21 de la Ley 19.574   Art. 255 de la RNMV. Seguros: Art. 21 de la Ley 19.574  Art. 120.8 de la RNS. UIF: No aplica.</v>
      </c>
    </row>
    <row r="12" spans="1:6" ht="104">
      <c r="A12" s="5" t="s">
        <v>5</v>
      </c>
      <c r="B12" s="26" t="str">
        <f>CONCATENATE("BC: ",'Detalhe Argentina'!B13,". Valores: ",'Detalhe Argentina'!C13,". Seguros: ",'Detalhe Argentina'!D13,". UIF: ",'Detalhe Argentina'!E13,". INAES: ",'Detalhe Argentina'!F13)</f>
        <v>BC: T.O. PLA/FT, punto 1.1. Valores: . Seguros: Art. 3  de la Resolución UIF 28/2018. UIF: . INAES: Artículo 3 inciso g) y 20 inciso e) pàrrafo 5to de la Resolución UIF Nº 11/2012.</v>
      </c>
      <c r="C12" s="26" t="e">
        <f>CONCATENATE("BC: ",#REF!," Valores: ",#REF!," Seguros: ",#REF!," UIF: ",#REF!)</f>
        <v>#REF!</v>
      </c>
      <c r="D12" s="26" t="str">
        <f>CONCATENATE("BC: ",'Detalhe Brasil'!B11,". UIF: ",'Detalhe Brasil'!C11,". Valores: ",'Detalhe Brasil'!D11,". Seguros: ",'Detalhe Brasil'!E11,".")</f>
        <v>BC: Circular 3978/2020, art. 2º, parágrafo único, e  art. 10. UIF: Fatoring - Res. Coaf nº 21/2012, art. 4º. Valores: RCVM 50/21: art. 4º, Inciso I, II, alíneas "a", "b", "c", "d", "e", Inciso III, IV, V, §1º, §2º, §3º, §4º , art. 5º
Nota Explicativa à RCVM 50/21.
Comunicado Externo BSM 004/2020-DAR-BSM  . Seguros: Circular 612/2020, arts. 5º; 6º, inciso I, alínea b; e 13.</v>
      </c>
      <c r="E12" s="26" t="str">
        <f>CONCATENATE("BC: ",'Detalhe Paraguai'!B13,". Valores: ",'Detalhe Paraguai'!C13,". Seguros: ",'Detalhe Paraguai'!D13,". UIF: ",'Detalhe Paraguai'!E13,".")</f>
        <v>BC: Ley N° 6497/19 (Art. 16)
Resolución SEPRELAD N° 70/19 (Art. 18, 19, 20, 21). Valores: Ley N° 1015/97 - Art. 21°. Seguros: Ley N° 6497/19 (Art. 16)
Resolución SEPRELAD N° 71/19 (Art. 3, 19 al 22). UIF: Ley N° 6497/19 (Art. 16).</v>
      </c>
      <c r="F12" s="26" t="str">
        <f>CONCATENATE("BC: ",Tabela1446810[[#This Row],[Banco Central]],". Valores: ",Tabela1446810[[#This Row],[Valores]],". Seguros: ",Tabela1446810[[#This Row],[Seguros]],". UIF: ",Tabela1446810[[#This Row],[UIF]],".")</f>
        <v>BC: Art. 16 de la Ley 19.574  Art. 290 y 291 de la RNRCSF. Valores: Art. 16 de la Ley 19.574 Art. 185 y 186 de la RNMV. Seguros: Art. 16 de la Ley 19.574 Art. 67 y 68 de la RNS. UIF: No aplica.</v>
      </c>
    </row>
    <row r="13" spans="1:6" ht="65">
      <c r="A13" s="5" t="s">
        <v>6</v>
      </c>
      <c r="B13" s="26" t="str">
        <f>CONCATENATE("BC: ",'Detalhe Argentina'!B14,". Valores: ",'Detalhe Argentina'!C14,". Seguros: ",'Detalhe Argentina'!D14,". UIF: ",'Detalhe Argentina'!E14,". INAES: ",'Detalhe Argentina'!F14)</f>
        <v>BC: T.O. PLA/FT, punto 1.1. Valores: T.O. CNV 2013 , Título XI , Sección IV, art. 2.. Seguros: Art. 11  de la Resolución UIF 28/2018. UIF: . INAES: Artículo 6 de la Resolución UIF Nº 11/2012.</v>
      </c>
      <c r="C13" s="26" t="e">
        <f>CONCATENATE("BC: ",#REF!," Valores: ",#REF!," Seguros: ",#REF!," UIF: ",#REF!)</f>
        <v>#REF!</v>
      </c>
      <c r="D13" s="26" t="str">
        <f>CONCATENATE("BC: ",'Detalhe Brasil'!B12,". UIF: ",'Detalhe Brasil'!C12,". Valores: ",'Detalhe Brasil'!D12,". Seguros: ",'Detalhe Brasil'!E12,".")</f>
        <v>BC: Circular 3978/2020, art. 9º. UIF: Carta-Circular Coaf nº 1/2004. Valores: RCVM 50/21: art.8º
Nota Explicativa à RCVM 50/21. Seguros: Circular 612/2020, art. 12.</v>
      </c>
      <c r="E13" s="26" t="str">
        <f>CONCATENATE("BC: ",'Detalhe Paraguai'!B14,". Valores: ",'Detalhe Paraguai'!C14,". Seguros: ",'Detalhe Paraguai'!D14,". UIF: ",'Detalhe Paraguai'!E14,".")</f>
        <v>BC: Ley N° 6497/19 (Art. 35)
Resolución SEPRELAD N° 70/19 (Art. 5, 6, 7, 8, 9, 10, 11). Valores: Resolución SEPRELAD N° 059/2008 (Art. 2.3°). Seguros: Ley N° 6497/19 (Art. 35)
Resolución SEPRELAD N° 71/19 (Art. 4, 7, 8, 9, 10, 11). UIF: Ley N° 6497/19 (Art. 35).</v>
      </c>
      <c r="F13" s="26" t="str">
        <f>CONCATENATE("BC: ",Tabela1446810[[#This Row],[Banco Central]],". Valores: ",Tabela1446810[[#This Row],[Valores]],". Seguros: ",Tabela1446810[[#This Row],[Seguros]],". UIF: ",Tabela1446810[[#This Row],[UIF]],".")</f>
        <v>BC: Art. 291 de la RNRCSF. Valores: Art.188, 297.1, 308.1.1 y 325.1 de la RNMV . Seguros: Art. 71 y 148.1 de la RNS. UIF: No aplica.</v>
      </c>
    </row>
    <row r="14" spans="1:6" ht="315.75" customHeight="1">
      <c r="A14" s="5" t="s">
        <v>7</v>
      </c>
      <c r="B14" s="26" t="str">
        <f>CONCATENATE("BC: ",'Detalhe Argentina'!B15,". Valores: ",'Detalhe Argentina'!C15,". Seguros: ",'Detalhe Argentina'!D15,". UIF: ",'Detalhe Argentina'!E15,". INAES: ",'Detalhe Argentina'!F15)</f>
        <v>BC: T.O. PLA/FT, punto 1.1. Valores:                       -. Seguros: Art. 38  de la Resolución UIF 28/2018. UIF: . INAES: Artículos 25, 26, 27, 28, 29, 30 , 31 y 32 de la Resolución UIF Nº 11/2012.</v>
      </c>
      <c r="C14" s="26" t="e">
        <f>CONCATENATE("BC: ",#REF!," Valores: ",#REF!," Seguros: ",#REF!," UIF: ",#REF!)</f>
        <v>#REF!</v>
      </c>
      <c r="D14" s="26" t="str">
        <f>CONCATENATE("BC: ",'Detalhe Brasil'!B13,". UIF: ",'Detalhe Brasil'!C13,". Valores: ",'Detalhe Brasil'!D13,". Seguros: ",'Detalhe Brasil'!E13,".")</f>
        <v>BC: Circular 3978/2020, art. 48, art. 49, art. 50, art. 51, art. 52, art. 53, art. 54, e art. 55. UIF: Fatoring - Res. Coaf nº 21/2012, arst. 12, 13 e 14
Joias, pedras e metais preciosos - Res. Coaf nº 23/2012, art. 4º
Bens de luxo ou de alto valor - Res. Coaf nº 25/2013, art. 4º
Assessoria, consultoria, contadoria, auditoria - Res. Coaf nº 24/2013, art. 9º, 10, 11
Transação de atletas ou artistas - Res. Coaf nº30/2018, arts. 5º e 6º. Valores: RCVM 50/21: art. 22
Nota Explicativa à RCVM 50/21.
Comunicado Externo BSM 004/2020-DAR-BSM  . Seguros: Circular 612/2020, arts. 35 e 36.</v>
      </c>
      <c r="E14" s="26" t="str">
        <f>CONCATENATE("BC: ",'Detalhe Paraguai'!B15,". Valores: ",'Detalhe Paraguai'!C15,". Seguros: ",'Detalhe Paraguai'!D15,". UIF: ",'Detalhe Paraguai'!E15,".")</f>
        <v>BC: Ley N° 6497/19 (Art. 19)
Resolución SEPRELAD N° 70/19 (Art. 45). Valores: Resolución SEPRELAD N° 059/2008 (Art. 12°)
Ley N° 6497/19 que modifica la Ley N° 3783/09 &amp; Ley N° 1015/97 &amp;  - art. 19.. Seguros: Resolución SEPRELAD 71/2019 Art.10, numerales 9 y 10, Art. 46 al 51. UIF: Ley N° 6497/19 (Art. 19).</v>
      </c>
      <c r="F14" s="26" t="str">
        <f>CONCATENATE("BC: ",Tabela1446810[[#This Row],[Banco Central]],". Valores: ",Tabela1446810[[#This Row],[Valores]],". Seguros: ",Tabela1446810[[#This Row],[Seguros]],". UIF: ",Tabela1446810[[#This Row],[UIF]],".")</f>
        <v>BC:  Art. 12 de la Ley 19.574   Art. 313 de la RNRCSF. Valores:  Art. 12 de la Ley 19.574  Art. 202 de la RNMV. Seguros:   Art. 12 de la Ley 19.574  Art. 84 y 149.2 de la RNS.. UIF: No aplica.</v>
      </c>
    </row>
    <row r="15" spans="1:6" ht="65">
      <c r="A15" s="5" t="s">
        <v>8</v>
      </c>
      <c r="B15" s="26" t="str">
        <f>CONCATENATE("BC: ",'Detalhe Argentina'!B16,". Valores: ",'Detalhe Argentina'!C16,". Seguros: ",'Detalhe Argentina'!D16,". UIF: ",'Detalhe Argentina'!E16,". INAES: ",'Detalhe Argentina'!F16)</f>
        <v xml:space="preserve">BC: T.O. PLA/FT, punto 1.1. Valores:                       -. Seguros: Art. 22  de la Resolución UIF 28/2018. UIF: . INAES: </v>
      </c>
      <c r="C15" s="26" t="e">
        <f>CONCATENATE("BC: ",#REF!," Valores: ",#REF!," Seguros: ",#REF!," UIF: ",#REF!)</f>
        <v>#REF!</v>
      </c>
      <c r="D15" s="26" t="str">
        <f>CONCATENATE("BC: ",'Detalhe Brasil'!B14,". UIF: ",'Detalhe Brasil'!C14,". Valores: ",'Detalhe Brasil'!D14,". Seguros: ",'Detalhe Brasil'!E14,".")</f>
        <v>BC: Circular 3978/2020, art. 2º, parágrafo único, art. 10, e art. 20. UIF: Fatoring - Res. Coaf nº 21/2012, art. 4º. Valores: RCVM 50/21: (i) art. 5º, Inciso I, II, § 1º + (ii) art. 16 + (iii) art. 20. Seguros: Circular 612/2020, arts. 5º; 13, §3º; 16, § 1º, inciso I; e 24.</v>
      </c>
      <c r="E15" s="26" t="str">
        <f>CONCATENATE("BC: ",'Detalhe Paraguai'!B16,". Valores: ",'Detalhe Paraguai'!C16,". Seguros: ",'Detalhe Paraguai'!D16,". UIF: ",'Detalhe Paraguai'!E16,".")</f>
        <v>BC: Ley N° 6497/19 (Art. 16)
Resolución SEPRELAD N° 70/19 (Art. 26, 27). Valores: Resolución SEPRELAD N° 427/2016.. Seguros: Ley N° 6497/19 (Art. 16)
Resolución 71/2019 Art.26 al 28. UIF: Ley N° 6497/19 (Art. 16).</v>
      </c>
      <c r="F15" s="26" t="str">
        <f>CONCATENATE("BC: ",Tabela1446810[[#This Row],[Banco Central]],". Valores: ",Tabela1446810[[#This Row],[Valores]],". Seguros: ",Tabela1446810[[#This Row],[Seguros]],". UIF: ",Tabela1446810[[#This Row],[UIF]],".")</f>
        <v>BC: Art. 17, 18 y 19 de la Ley 19.574        Art. 290, 291 y 311.9 de la RNRCSF. Valores: Art. 17, 18 y 19 de la Ley 19.574       Art. 185 y 186 de la RNMV. Seguros: Art. 17, 18 y 19 de la Ley 19.574        Art. 67 y 68 de la RNS. UIF: No aplica.</v>
      </c>
    </row>
    <row r="16" spans="1:6" ht="65">
      <c r="A16" s="5" t="s">
        <v>9</v>
      </c>
      <c r="B16" s="26" t="str">
        <f>CONCATENATE("BC: ",'Detalhe Argentina'!B17,". Valores: ",'Detalhe Argentina'!C17,". Seguros: ",'Detalhe Argentina'!D17,". UIF: ",'Detalhe Argentina'!E17,". INAES: ",'Detalhe Argentina'!F17)</f>
        <v>BC: T.O. PLA/FT, punto 1.1. Valores:                       -. Seguros: Art. 21  de la Resolución UIF 28/2018. UIF: . INAES: Artuculos 11 inciso a) y 20 inciso a) de la Resolución UIF Nº 11/2012. Resolución UIF Nº 29/2013 y Decreto Nº 918/2012.</v>
      </c>
      <c r="C16" s="26" t="e">
        <f>CONCATENATE("BC: ",#REF!," Valores: ",#REF!," Seguros: ",#REF!," UIF: ",#REF!)</f>
        <v>#REF!</v>
      </c>
      <c r="D16" s="26" t="str">
        <f>CONCATENATE("BC: ",'Detalhe Brasil'!B15,". UIF: ",'Detalhe Brasil'!C15,". Valores: ",'Detalhe Brasil'!D15,". Seguros: ",'Detalhe Brasil'!E15,".")</f>
        <v>BC: Resolução BCB 44/2020. UIF: Resolução Coaf nº 31/2019. Valores: RCVM 50/21: arts. 27 e 28
Ofício-Circular CVM/SMI/SIN 03/19. Seguros: Circular 612/2020, art. 45.</v>
      </c>
      <c r="E16" s="26" t="str">
        <f>CONCATENATE("BC: ",'Detalhe Paraguai'!B17,". Valores: ",'Detalhe Paraguai'!C17,". Seguros: ",'Detalhe Paraguai'!D17,". UIF: ",'Detalhe Paraguai'!E17,".")</f>
        <v>BC: Ley N° 6419/19
Resolución SEPRELAD N° 70/19 (Anexo A1). Valores: Ley N° 6419/19 - 3°; 11°. Seguros: Resolución SEPRELAD N° 71/2019 Art.10 numeral 7, art. 46, Anexo A1.. UIF: Ley N° 6419/19.</v>
      </c>
      <c r="F16" s="26" t="str">
        <f>CONCATENATE("BC: ",Tabela1446810[[#This Row],[Banco Central]],". Valores: ",Tabela1446810[[#This Row],[Valores]],". Seguros: ",Tabela1446810[[#This Row],[Seguros]],". UIF: ",Tabela1446810[[#This Row],[UIF]],".")</f>
        <v>BC: Art. 3 Ley N° 19.749
Art. 314 de la RNRCSF. Valores: Art. 3 Ley N° 19.749
Art. 203 y 207 de la RNMV. Seguros: Art. 3 Ley N° 19.749
Art. 75 de la RNS. UIF: No aplica.</v>
      </c>
    </row>
    <row r="17" spans="1:6" ht="104">
      <c r="A17" s="6" t="s">
        <v>20</v>
      </c>
      <c r="B17" s="26" t="str">
        <f>CONCATENATE("BC: ",'Detalhe Argentina'!B18,". Valores: ",'Detalhe Argentina'!C18,". Seguros: ",'Detalhe Argentina'!D18,". UIF: ",'Detalhe Argentina'!E18,". INAES: ",'Detalhe Argentina'!F18)</f>
        <v>BC: T.O. PLA/FT, punto 1.1. Valores:                       -. Seguros: Art. 17  de la Resolución UIF 28/2018. UIF: . INAES: Artículos 23 inciso c) y 27 de la Resolución UIF Nº 11/2012.</v>
      </c>
      <c r="C17" s="26" t="e">
        <f>CONCATENATE("BC: ",#REF!," Valores: ",#REF!," Seguros: ",#REF!," UIF: ",#REF!)</f>
        <v>#REF!</v>
      </c>
      <c r="D17" s="26" t="str">
        <f>CONCATENATE("BC: ",'Detalhe Brasil'!B16,". UIF: ",'Detalhe Brasil'!C16,". Valores: ",'Detalhe Brasil'!D16,". Seguros: ",'Detalhe Brasil'!E16,".")</f>
        <v>BC: Circular 3978/2020, art. 67, inciso IV. UIF: Fatoring - Res. Coaf nº 21/2012, art. 11, VI
Joias, pedras e metais preciosos - Res. Coaf nº 23/2012, art. 8º, VII
Assessoria, consultoria, contadoria, auditoria - Res. Coaf nº 24/2013, art. 8º, VII. Valores: RCVM 50/21: arts. 21 e 26. Seguros: Circular 612/2020, art. 48 e Circular 605/2020 art. 2º, § 3º, inciso III.</v>
      </c>
      <c r="E17" s="26" t="str">
        <f>CONCATENATE("BC: ",'Detalhe Paraguai'!B18,". Valores: ",'Detalhe Paraguai'!C18,". Seguros: ",'Detalhe Paraguai'!D18,". UIF: ",'Detalhe Paraguai'!E18,".")</f>
        <v>BC: Ley N° 6497/19 (Art. 18)
Resolución SEPRELAD N° 70/19 (Art. 42, 43). Valores: Ley N° 6497/19 que modifica Ley N° 1015/97 - art. 18.. Seguros: Resolución 71/2019 Art.46. UIF: Ley N° 6497/19 (Art. 18).</v>
      </c>
      <c r="F17" s="26" t="str">
        <f>CONCATENATE("BC: ",Tabela1446810[[#This Row],[Banco Central]],". Valores: ",Tabela1446810[[#This Row],[Valores]],". Seguros: ",Tabela1446810[[#This Row],[Seguros]],". UIF: ",Tabela1446810[[#This Row],[UIF]],".")</f>
        <v>BC: Art. 21 de la Ley 19.574   Art. 492, 493 y 497 de la RNRCSF. Valores: Art. 21 de la Ley 19.574  Art. 255, 255.2, 255.3 y 255.7 de la RNMV. Seguros: Art. 21 de la Ley 19.574 Art. 120.8 de la RNS. UIF: No aplica.</v>
      </c>
    </row>
    <row r="18" spans="1:6" ht="65">
      <c r="A18" s="6" t="s">
        <v>70</v>
      </c>
      <c r="B18" s="26" t="str">
        <f>CONCATENATE("BC: ",'Detalhe Argentina'!B19,". Valores: ",'Detalhe Argentina'!C19,". Seguros: ",'Detalhe Argentina'!D19,". UIF: ",'Detalhe Argentina'!E19,". INAES: ",'Detalhe Argentina'!F19)</f>
        <v>BC: T.O. PLA/FT, punto 1.1. Valores:                       -. Seguros: Art. 21 y 22  de la Resolución UIF 28/2018,  Resolución UIF Nº 52/2012. UIF: . INAES: Artículos 11 inciso a), 12 inciso j), 13 inciso i) y 20 inciso b) de la Resolución UIF Nº 11/2012. Resolución UIF Nº 52/2012</v>
      </c>
      <c r="C18" s="26" t="e">
        <f>CONCATENATE("BC: ",#REF!," Valores: ",#REF!," Seguros: ",#REF!," UIF: ",#REF!)</f>
        <v>#REF!</v>
      </c>
      <c r="D18" s="26" t="str">
        <f>CONCATENATE("BC: ",'Detalhe Brasil'!B17,". UIF: ",'Detalhe Brasil'!C17,". Valores: ",'Detalhe Brasil'!D17,". Seguros: ",'Detalhe Brasil'!E17,".")</f>
        <v>BC: Circular 3978/2020, art. 19, art. 27, art. 38, §3º, inciso III, e art. 39, inciso I, alíneas d, e. UIF: Resolução Coaf nº 29/2017. Valores: RCVM 50/21: (i) art. 5º, §2º, Inciso I + (ii) art. 22, §1º, Inciso IV + (iii)  Anexo A, arts. 1º à 6º
Nota Explicativa à RCVM 50/21. Seguros: Circular 612/2020, arts. 23 e 32, inciso I.</v>
      </c>
      <c r="E18" s="26" t="str">
        <f>CONCATENATE("BC: ",'Detalhe Paraguai'!B19,". Valores: ",'Detalhe Paraguai'!C19,". Seguros: ",'Detalhe Paraguai'!D19,". UIF: ",'Detalhe Paraguai'!E19,".")</f>
        <v>BC: Resolución SEPRELAD N° 50/19. Valores: Resolución SEPRELAD N° 059/2008 (Art. N° 6.1°). Seguros: Resolución 71/2019 Art.28, inciso d
Resolución SEPRELAD N° 50/19. UIF: Resolución SEPRELAD N° 50/19.</v>
      </c>
      <c r="F18" s="26" t="str">
        <f>CONCATENATE("BC: ",Tabela1446810[[#This Row],[Banco Central]],". Valores: ",Tabela1446810[[#This Row],[Valores]],". Seguros: ",Tabela1446810[[#This Row],[Seguros]],". UIF: ",Tabela1446810[[#This Row],[UIF]],".")</f>
        <v>BC: Art.20 de la Ley 19.574  Art. 301 de la RNRCSF. Valores: Art. 20 de la Ley 19.574 Art. 196 de la RNMV. Seguros: Art. 20 de la Ley 19.574 Art. 76 de la RNS. UIF: No aplica.</v>
      </c>
    </row>
    <row r="19" spans="1:6" ht="117">
      <c r="A19" s="6" t="s">
        <v>10</v>
      </c>
      <c r="B19" s="26" t="str">
        <f>CONCATENATE("BC: ",'Detalhe Argentina'!B20,". Valores: ",'Detalhe Argentina'!C20,". Seguros: ",'Detalhe Argentina'!D20,". UIF: ",'Detalhe Argentina'!E20,". INAES: ",'Detalhe Argentina'!F20)</f>
        <v>BC: T.O. PLA/FT, punto 1.1. Valores:                       -. Seguros: Art. 38  de la Resolución UIF 28/2018. UIF: . INAES: Artículos 18 y 25 de la Resolución UIF Nº 11/2012.</v>
      </c>
      <c r="C19" s="26" t="e">
        <f>CONCATENATE("BC: ",#REF!," Valores: ",#REF!," Seguros: ",#REF!," UIF: ",#REF!)</f>
        <v>#REF!</v>
      </c>
      <c r="D19" s="26" t="str">
        <f>CONCATENATE("BC: ",'Detalhe Brasil'!B18,". UIF: ",'Detalhe Brasil'!C18,". Valores: ",'Detalhe Brasil'!D18,". Seguros: ",'Detalhe Brasil'!E18,".")</f>
        <v>BC: Circular 3978/2020, art. 39, art. 40, e art. 43 . UIF: Resolução Coaf nº 21/2012, art. 3º
Joias, pedras e metais preciosos - Res. Coaf nº 23/2012, art. 3º
Transação de atletas ou artistas - Res. Coaf nº30/2018, arts. 5º e 6º. Valores: RCVM 50/21: art. 20, art. 21
Nota Explicativa à RCVM 50/21
Comunicado Externo BSM 004/2020-DAR-BSM  Ofício-Circular n.º 4/2021/CVM/SMI, item 4 . Seguros: Circular 612/2020, arts. 32 e 35.</v>
      </c>
      <c r="E19" s="26" t="str">
        <f>CONCATENATE("BC: ",'Detalhe Paraguai'!B20,". Valores: ",'Detalhe Paraguai'!C20,". Seguros: ",'Detalhe Paraguai'!D20,". UIF: ",'Detalhe Paraguai'!E20,".")</f>
        <v>BC: Ley N° 6497/19 (Art. 19)
Resolución SEPRELAD N° 70/19 (Art. 46, 47, 48). Valores: Resolución SEPRELAD N° 059/2008 (Art. 12°)
Ley N° 3783/2009 que modifica la Ley N° 1015/97 - Art. 19°. Seguros: Ley N° 6497/19 (Art. 19)
Resolución 71/2019 Art.46 al 51. UIF: Ley N° 6497/19 (Art. 19).</v>
      </c>
      <c r="F19" s="26" t="str">
        <f>CONCATENATE("BC: ",Tabela1446810[[#This Row],[Banco Central]],". Valores: ",Tabela1446810[[#This Row],[Valores]],". Seguros: ",Tabela1446810[[#This Row],[Seguros]],". UIF: ",Tabela1446810[[#This Row],[UIF]],".")</f>
        <v>BC: Art. 291 y 315 de la RNRCSF. Valores: Art. 202 y 205 de la RNMV. Seguros: Art. 82, 84 y 85 de la RNS. UIF: No aplica.</v>
      </c>
    </row>
    <row r="20" spans="1:6" ht="91">
      <c r="A20" s="6" t="s">
        <v>11</v>
      </c>
      <c r="B20" s="26" t="str">
        <f>CONCATENATE("BC: ",'Detalhe Argentina'!B21,". Valores: ",'Detalhe Argentina'!C21,". Seguros: ",'Detalhe Argentina'!D21,". UIF: ",'Detalhe Argentina'!E21,". INAES: ",'Detalhe Argentina'!F21)</f>
        <v>BC: T.O. PLA/FT, punto 1.1. Valores: T.O.CNV 2013, Sec. III. art.4. Seguros: Art. 22  de la Resolución UIF 28/2018. UIF: . INAES: Artículo 17 inciso f) de la Resolución UIF Nº 11/2012.</v>
      </c>
      <c r="C20" s="26" t="e">
        <f>CONCATENATE("BC: ",#REF!," Valores: ",#REF!," Seguros: ",#REF!," UIF: ",#REF!)</f>
        <v>#REF!</v>
      </c>
      <c r="D20" s="26" t="str">
        <f>CONCATENATE("BC: ",'Detalhe Brasil'!B19,". UIF: ",'Detalhe Brasil'!C19,". Valores: ",'Detalhe Brasil'!D19,". Seguros: ",'Detalhe Brasil'!E19,".")</f>
        <v>BC: Circular 3978/2020, art. 39,  inciso I, alinea g. UIF: Resolução Coaf nº 21/2012, art. 12, V. Valores: RCVM 50/21: art. 20, inciso IV, alínea "a"
Obs: Anteriormente a CVM, por meio da SMI e da SIN, publicavam ofícios circulares visando disseminar para os participantes do mercado de valores mobiliários as listas atualizadas do GAFI/FATF. A partir desse ano o instrumento utilizado para disseminar é o informe CVM. . Seguros: Circular 612/2020, art. 32, inciso V.</v>
      </c>
      <c r="E20" s="26" t="str">
        <f>CONCATENATE("BC: ",'Detalhe Paraguai'!B21,". Valores: ",'Detalhe Paraguai'!C21,". Seguros: ",'Detalhe Paraguai'!D21,". UIF: ",'Detalhe Paraguai'!E21,".")</f>
        <v>BC: Resolución N° 266/2013 (Art. 2, 3)
Resolución SEPRELAD N° 70/19 (Art. 27, Inciso 1, Numeral h). Valores: Resolución SEPRELAD N° 059/2008 - Art. N° 10.. Seguros: Resolución 71/2019 Art.28, inciso h.. UIF: Resolución N° 266/2013 (Art. 2°, 3°)
Resolución SEPRELAD N° 349/13 (8.2.11°, 21.7°, 34.8°)
Resolución SEPRELAD N° 70/19 (Art. 27, Inciso 1, Numeral h).</v>
      </c>
      <c r="F20" s="26" t="str">
        <f>CONCATENATE("BC: ",Tabela1446810[[#This Row],[Banco Central]],". Valores: ",Tabela1446810[[#This Row],[Valores]],". Seguros: ",Tabela1446810[[#This Row],[Seguros]],". UIF: ",Tabela1446810[[#This Row],[UIF]],".")</f>
        <v>BC: Art. 300 de la RNRCSF. Valores: Art. 195 de la RNMV. Seguros: Art. 78 de la RNS. UIF: No aplica.</v>
      </c>
    </row>
    <row r="21" spans="1:6" ht="52">
      <c r="A21" s="6" t="s">
        <v>12</v>
      </c>
      <c r="B21" s="26" t="str">
        <f>CONCATENATE("BC: ",'Detalhe Argentina'!B22,". Valores: ",'Detalhe Argentina'!C22,". Seguros: ",'Detalhe Argentina'!D22,". UIF: ",'Detalhe Argentina'!E22,". INAES: ",'Detalhe Argentina'!F22)</f>
        <v xml:space="preserve">BC: T.O. PLA/FT, punto 1.1. Valores: T.O. PLA/FT, punto 1.1. Seguros: Art. 28  de la Resolución UIF 28/2018. UIF: . INAES: </v>
      </c>
      <c r="C21" s="26" t="e">
        <f>CONCATENATE("BC: ",#REF!," Valores: ",#REF!," Seguros: ",#REF!," UIF: ",#REF!)</f>
        <v>#REF!</v>
      </c>
      <c r="D21" s="26" t="str">
        <f>CONCATENATE("BC: ",'Detalhe Brasil'!B20,". UIF: ",'Detalhe Brasil'!C20,". Valores: ",'Detalhe Brasil'!D20,". Seguros: ",'Detalhe Brasil'!E20,".")</f>
        <v>BC: Circular 3978/2020, art. 3º, inciso I, alínea b, e art. 10, §1º, inciso III, e art. 20. UIF: . Valores: RCVM 50/21: art. 7º, Inciso I, alínea "a". Seguros: Circular 612/2020, arts. 6º, inciso I, alínea b; 13, § 1º, inciso IV; 24; e 32, inciso III.</v>
      </c>
      <c r="E21" s="26" t="str">
        <f>CONCATENATE("BC: ",'Detalhe Paraguai'!B22,". Valores: ",'Detalhe Paraguai'!C22,". Seguros: ",'Detalhe Paraguai'!D22,". UIF: ",'Detalhe Paraguai'!E22,".")</f>
        <v>BC: Resolución SEPRELAD N° 70/19 (Art. 19). Valores: Resolución SEPRELAD N° 059/2008 (Art. 6.4°). Seguros: Resolución SEPRELAD 71/2019 Art.20... UIF: Resolución SEPRELAD N° 349/13 (Art. 21.2.2°, 21.6 °)
Resolución SEPRELAD N° 70/19 (Art. 19).</v>
      </c>
      <c r="F21" s="26" t="str">
        <f>CONCATENATE("BC: ",Tabela1446810[[#This Row],[Banco Central]],". Valores: ",Tabela1446810[[#This Row],[Valores]],". Seguros: ",Tabela1446810[[#This Row],[Seguros]],". UIF: ",Tabela1446810[[#This Row],[UIF]],".")</f>
        <v>BC: Art. 299 de la RNRCSF. Valores: Art. 194 de la RNMV. Seguros: Art. 77 de la RNS. UIF: No aplica.</v>
      </c>
    </row>
    <row r="22" spans="1:6" ht="52">
      <c r="A22" s="6" t="s">
        <v>13</v>
      </c>
      <c r="B22" s="26" t="str">
        <f>CONCATENATE("BC: ",'Detalhe Argentina'!B23,". Valores: ",'Detalhe Argentina'!C23,". Seguros: ",'Detalhe Argentina'!D23,". UIF: ",'Detalhe Argentina'!E23,". INAES: ",'Detalhe Argentina'!F23)</f>
        <v xml:space="preserve">BC: T.O. PLA/FT, punto 1.1. Valores: T.O. PLA/FT, punto 1.1. Seguros: . UIF: . INAES: </v>
      </c>
      <c r="C22" s="26" t="e">
        <f>CONCATENATE("BC: ",#REF!," Valores: ",#REF!," Seguros: ",#REF!," UIF: ",#REF!)</f>
        <v>#REF!</v>
      </c>
      <c r="D22" s="26" t="str">
        <f>CONCATENATE("BC: ",'Detalhe Brasil'!B21,". UIF: ",'Detalhe Brasil'!C21,". Valores: ",'Detalhe Brasil'!D21,". Seguros: ",'Detalhe Brasil'!E21,".")</f>
        <v>BC: Circular 3978/2020, art. 59. UIF: . Valores: Não aplicável. Seguros: Não aplicável.</v>
      </c>
      <c r="E22" s="26" t="str">
        <f>CONCATENATE("BC: ",'Detalhe Paraguai'!B23,". Valores: ",'Detalhe Paraguai'!C23,". Seguros: ",'Detalhe Paraguai'!D23,". UIF: ",'Detalhe Paraguai'!E23,".")</f>
        <v>BC: Resolución N° 266/2013 (Art. 6)
Resolución SEPRELAD N° 70/19 (Art. 53,54,55,56,57). Valores: Resolución SEPRELAD N° 059/2008 (Art. 6.3°). Seguros: No aplica.. UIF: Resolución N° 266/2013 (Art. 6°) Resolución SEPRELAD N° 349/13 (Art. 21.3°)
Resolución SEPRELAD N° 70/19 (Art. 53,54,55,56,57).</v>
      </c>
      <c r="F22" s="26" t="str">
        <f>CONCATENATE("BC: ",Tabela1446810[[#This Row],[Banco Central]],". Valores: ",Tabela1446810[[#This Row],[Valores]],". Seguros: ",Tabela1446810[[#This Row],[Seguros]],". UIF: ",Tabela1446810[[#This Row],[UIF]],".")</f>
        <v>BC: Art. 303 de la RNRCSF. Valores: No aplica . Seguros: No aplica. UIF: No aplica.</v>
      </c>
    </row>
    <row r="23" spans="1:6" ht="39">
      <c r="A23" s="7" t="s">
        <v>14</v>
      </c>
      <c r="B23" s="26" t="str">
        <f>CONCATENATE("BC: ",'Detalhe Argentina'!B24,". Valores: ",'Detalhe Argentina'!C24,". Seguros: ",'Detalhe Argentina'!D24,". UIF: ",'Detalhe Argentina'!E24,". INAES: ",'Detalhe Argentina'!F24)</f>
        <v xml:space="preserve">BC: T.O. PLA/FT, punto 1.1. Valores: T.O. PLA/FT, punto 1.1. Seguros: Art. 15  de la Resolución UIF 28/2018. UIF: . INAES: </v>
      </c>
      <c r="C23" s="26" t="e">
        <f>CONCATENATE("BC: ",#REF!," Valores: ",#REF!," Seguros: ",#REF!," UIF: ",#REF!)</f>
        <v>#REF!</v>
      </c>
      <c r="D23" s="26" t="str">
        <f>CONCATENATE("BC: ",'Detalhe Brasil'!B22,". UIF: ",'Detalhe Brasil'!C22,". Valores: ",'Detalhe Brasil'!D22,". Seguros: ",'Detalhe Brasil'!E22,".")</f>
        <v>BC: Circular 3978, art. 5º. UIF: . Valores: Não há menção na norma. Seguros: Circular 612/2020, art. 8º.</v>
      </c>
      <c r="E23" s="26" t="str">
        <f>CONCATENATE("BC: ",'Detalhe Paraguai'!B24,". Valores: ",'Detalhe Paraguai'!C24,". Seguros: ",'Detalhe Paraguai'!D24,". UIF: ",'Detalhe Paraguai'!E24,".")</f>
        <v>BC: Resolución SEPRELAD N° 349/13 (Art. 21.4)
Resolución SEPRELAD N° 70/19 (Art. 4). Valores: Resolución SEPRELAD N° 059/2008 (Art. 6.2°). Seguros: Resolución SEPRELAD N°71/2019 Art.54. UIF: Resolución SEPRELAD N° 349/13 (Art. 21.4°).</v>
      </c>
      <c r="F23" s="26" t="str">
        <f>CONCATENATE("BC: ",Tabela1446810[[#This Row],[Banco Central]],". Valores: ",Tabela1446810[[#This Row],[Valores]],". Seguros: ",Tabela1446810[[#This Row],[Seguros]],". UIF: ",Tabela1446810[[#This Row],[UIF]],".")</f>
        <v>BC: Art. 303 de la RNRCSF. Valores: No aplica . Seguros: Art. 67 de la RNS. UIF: No aplica.</v>
      </c>
    </row>
    <row r="24" spans="1:6" ht="65">
      <c r="A24" s="7" t="s">
        <v>15</v>
      </c>
      <c r="B24" s="26" t="str">
        <f>CONCATENATE("BC: ",'Detalhe Argentina'!B25,". Valores: ",'Detalhe Argentina'!C25,". Seguros: ",'Detalhe Argentina'!D25,". UIF: ",'Detalhe Argentina'!E25,". INAES: ",'Detalhe Argentina'!F25)</f>
        <v>BC: T.O. PLA/FT, punto 1.1. Valores: Res. UIF 21/2018, art. 38.. Seguros: Art. 27  de la Resolución UIF 28/2018. UIF: . INAES: Parcialmente artículo 11 inciso b) de la Resolución UIF Nº 11/2012.</v>
      </c>
      <c r="C24" s="26" t="e">
        <f>CONCATENATE("BC: ",#REF!," Valores: ",#REF!," Seguros: ",#REF!," UIF: ",#REF!)</f>
        <v>#REF!</v>
      </c>
      <c r="D24" s="26" t="str">
        <f>CONCATENATE("BC: ",'Detalhe Brasil'!B23,". UIF: ",'Detalhe Brasil'!C23,". Valores: ",'Detalhe Brasil'!D23,". Seguros: ",'Detalhe Brasil'!E23,".")</f>
        <v>BC: Circular 3978/2020 art. 28, art. 29, art. 30, art. 31, art. 32, art. 33, art. 34, art. 35, art. 36, e art. 37 . UIF: . Valores: RCVM 50/21: arts. 25 e 26 . Seguros: Não aplicável.</v>
      </c>
      <c r="E24" s="26" t="str">
        <f>CONCATENATE("BC: ",'Detalhe Paraguai'!B25,". Valores: ",'Detalhe Paraguai'!C25,". Seguros: ",'Detalhe Paraguai'!D25,". UIF: ",'Detalhe Paraguai'!E25,".")</f>
        <v>BC: Ley N° 6497/19 (Art. 14, 15, 16, 17)
Resolución SEPRELAD N° 70/19 (Art. 58, 59, 60). Valores: Ley N° 6497/19 que modifica Ley N° 1015/97 - arts. 14, 15, 16 &amp; 17 y Resolución SEPRELAD N° 059/2008 - Art. 5°.. Seguros: No aplica.. UIF: Ley N° 6497/19 (Art. 14, 15, 16, 17).</v>
      </c>
      <c r="F24" s="26" t="str">
        <f>CONCATENATE("BC: ",Tabela1446810[[#This Row],[Banco Central]],". Valores: ",Tabela1446810[[#This Row],[Valores]],". Seguros: ",Tabela1446810[[#This Row],[Seguros]],". UIF: ",Tabela1446810[[#This Row],[UIF]],".")</f>
        <v>BC: Art. 306 y 307 de la RNRCSF. Valores: No aplica . Seguros: No aplica. UIF: No aplica.</v>
      </c>
    </row>
    <row r="25" spans="1:6" ht="14.5">
      <c r="A25" s="11" t="s">
        <v>41</v>
      </c>
      <c r="B25" s="12" t="s">
        <v>16</v>
      </c>
      <c r="C25" s="12" t="s">
        <v>287</v>
      </c>
      <c r="D25" s="12" t="s">
        <v>17</v>
      </c>
      <c r="E25" s="12" t="s">
        <v>18</v>
      </c>
      <c r="F25" s="73" t="s">
        <v>19</v>
      </c>
    </row>
    <row r="26" spans="1:6" ht="78">
      <c r="A26" s="1" t="s">
        <v>23</v>
      </c>
      <c r="B26" s="26" t="str">
        <f>CONCATENATE("BC: ",'Detalhe Argentina'!B27,". Valores: ",'Detalhe Argentina'!C27,". Seguros: ",'Detalhe Argentina'!D27,". UIF: ",'Detalhe Argentina'!E27,". INAES: ",'Detalhe Argentina'!F27)</f>
        <v xml:space="preserve">BC: Res. UIF 12/2011, art. 10. Valores: Res. UIF 22/2011, art. 10. Seguros: Resolución UIF 28/2018 Y Resolucion UIF 19/2011. UIF: . INAES: </v>
      </c>
      <c r="C26" s="26" t="e">
        <f>CONCATENATE("ASFI:",#REF!, ".APS:",#REF!)</f>
        <v>#REF!</v>
      </c>
      <c r="D26" s="26" t="str">
        <f>CONCATENATE("BC: ",'Detalhe Brasil'!B25,". UIF: ",'Detalhe Brasil'!C25,". Valores: ",'Detalhe Brasil'!D25,". Seguros: ",'Detalhe Brasil'!E25,".")</f>
        <v>BC: Procedimentos de supervisão. UIF: Procedimentos de supervisão. Valores: Procedimentos de supervisão (CVM + Autorregulação)
. Seguros: Procedimentos de supervisão.</v>
      </c>
      <c r="E26" s="26" t="str">
        <f>CONCATENATE("BC: ",'Detalhe Paraguai'!B27,". Valores: ",'Detalhe Paraguai'!C27,". Seguros: ",'Detalhe Paraguai'!D27,". UIF: ",'Detalhe Paraguai'!E27,".")</f>
        <v>BC: Ley N° 4100/2010
Resolución N° 266/13 (Art. 1)
Resolución SEPRELAD 70/19 (Art. 68). Valores: N/A. Seguros: Ley N° 4100/2010
Resolución SEPREAD 71/2019 de fecha 15/03/2019.. UIF: Ley N° 4100/2010
Resolución N° 266/13 (Art. 1°).</v>
      </c>
      <c r="F26" s="72"/>
    </row>
    <row r="27" spans="1:6" ht="65">
      <c r="A27" s="1" t="s">
        <v>24</v>
      </c>
      <c r="B27" s="26" t="str">
        <f>CONCATENATE("BC: ",'Detalhe Argentina'!B28,". Valores: ",'Detalhe Argentina'!C28,". Seguros: ",'Detalhe Argentina'!D28,". UIF: ",'Detalhe Argentina'!E28,". INAES: ",'Detalhe Argentina'!F28)</f>
        <v>BC: Res. UIF xx/2018, art. 1. Valores: Res. UIF 21/2018, art. 1. Seguros: Resolución UIF 229/2014. UIF: . INAES: Resolución INAES Nº 907/2018 - Nueva Matriz de Riesgos y Alertas elaborada con un enfoque basado en riesgos. De la misma se confecciona el Plan Anual de Supervisiones.</v>
      </c>
      <c r="C27" s="26" t="e">
        <f>CONCATENATE("ASFI:",#REF!, ".APS:",#REF!)</f>
        <v>#REF!</v>
      </c>
      <c r="D27" s="26" t="str">
        <f>CONCATENATE("BC: ",'Detalhe Brasil'!B26,". UIF: ",'Detalhe Brasil'!C26,". Valores: ",'Detalhe Brasil'!D26,". Seguros: ",'Detalhe Brasil'!E26,".")</f>
        <v>BC: Procedimentos de supervisão. UIF: Procedimentos de supervisão. Valores: Procedimentos de Supervisão (CVM + Autorregulação). Seguros: Procedimentos de supervisão.</v>
      </c>
      <c r="E27" s="26" t="str">
        <f>CONCATENATE("BC: ",'Detalhe Paraguai'!B28,". Valores: ",'Detalhe Paraguai'!C28,". Seguros: ",'Detalhe Paraguai'!D28,". UIF: ",'Detalhe Paraguai'!E28,".")</f>
        <v>BC: Ley N° 6497/2019 (Art. 16)
Resolución SEPRELAD N° 70/19 (Art. 2 y 69). Valores: N/A. Seguros: Resolución 71/2019 de fecha 15/03/2019.
Resolución SS.SG. N°17/2021 de fecha 17.02.2021 . UIF: Ley N° 6497/2019 (Art. 16).</v>
      </c>
      <c r="F27" s="72" t="str">
        <f>CONCATENATE("BC: ",Tabela2557911[[#This Row],[Banco Central]],". Valores: ",Tabela2557911[[#This Row],[Valores]],". Seguros: ",Tabela2557911[[#This Row],[Seguros]],". UIF: ",Tabela2557911[[#This Row],[UIF]],".")</f>
        <v>BC: Marco Estrategico de la Superintendencia de Servicios Financieros. Valores: Marco Estrategico de la Superintendencia de Servicios Financieros. Seguros: Marco Estrategico de la Superintendencia de Servicios Financieros. UIF: No aplica.</v>
      </c>
    </row>
    <row r="28" spans="1:6" ht="104">
      <c r="A28" s="1" t="s">
        <v>25</v>
      </c>
      <c r="B28" s="26" t="str">
        <f>CONCATENATE("BC: ",'Detalhe Argentina'!B29,". Valores: ",'Detalhe Argentina'!C29,". Seguros: ",'Detalhe Argentina'!D29,". UIF: ",'Detalhe Argentina'!E29,". INAES: ",'Detalhe Argentina'!F29)</f>
        <v xml:space="preserve">BC: Ley 25.246, art. 14, inc. 7, último párrafo;                        Res. UIF xx/2018, art. 3-4.. Valores:                       -. Seguros: Ley 25.246, art. 14, inc. 7, último párrafo;  Ley 20.091;  Resolución UIF 19/2011. UIF: . INAES: Resoluciòn UIF Nº 12/2012 Anexo I, Resolución UIF Nº 229/2014 y Resoluciones INAES Nº 5586/12, 5587/12, 5588/12 y 806/18. </v>
      </c>
      <c r="C28" s="26" t="e">
        <f>CONCATENATE("ASFI:",#REF!, ".APS:",#REF!)</f>
        <v>#REF!</v>
      </c>
      <c r="D28" s="26" t="str">
        <f>CONCATENATE("BC: ",'Detalhe Brasil'!B27,". UIF: ",'Detalhe Brasil'!C27,". Valores: ",'Detalhe Brasil'!D27,". Seguros: ",'Detalhe Brasil'!E27,".")</f>
        <v>BC: Lei 4595 - art. 10º inciso IX, 
Lei 9613 art. 9º, 10º e 11º. UIF: Lei nº 9.613, art. 14. Valores: (i) Lei n.º 6.385/76: arts. 8º e 9º + (ii) Lei n.º 9.613/98: art. 10. Seguros: Decreto-Lei nº 73 - art. 36, alínea h e Lei 9.613 art. 9º, 10 e 11.</v>
      </c>
      <c r="E28" s="26" t="str">
        <f>CONCATENATE("BC: ",'Detalhe Paraguai'!B29,". Valores: ",'Detalhe Paraguai'!C29,". Seguros: ",'Detalhe Paraguai'!D29,". UIF: ",'Detalhe Paraguai'!E29,".")</f>
        <v>BC: Ley N° 3783/09 (Art. 28.1, 28.2, 28.8) 
Resolución SEPRELAD N° 70/19 (Art. 69 y 70). Valores: Resolución CNV N° 1103/2008 (Art. 2°) y Resolución SEPRELAD N° 059/2008 - Art. 1°.. Seguros: Ley N°3783/09 art. 29°, 
Ley N°827/96 Seguros art. 61° incisos a) y c).
Resolución SEPRELAD N° 71/19 (Art. 45, 59 y 60) . UIF: Ley N° 3783/09 (Art. 28.1°, 28.2°, 28.8°).</v>
      </c>
      <c r="F28" s="72" t="str">
        <f>CONCATENATE("BC: ",Tabela2557911[[#This Row],[Banco Central]],". Valores: ",Tabela2557911[[#This Row],[Valores]],". Seguros: ",Tabela2557911[[#This Row],[Seguros]],". UIF: ",Tabela2557911[[#This Row],[UIF]],".")</f>
        <v>BC: Art. 35 y 36 de la Carta Organica del BCU. Valores: Art. 35 y 36 de la Carta Organica del BCU. Seguros: Art. 35 y 36 de la Carta Organica del BCU. UIF: Art. 26 Ley 19.574.</v>
      </c>
    </row>
    <row r="29" spans="1:6" ht="117">
      <c r="A29" s="1" t="s">
        <v>26</v>
      </c>
      <c r="B29" s="26" t="str">
        <f>CONCATENATE("BC: ",'Detalhe Argentina'!B30,". Valores: ",'Detalhe Argentina'!C30,". Seguros: ",'Detalhe Argentina'!D30,". UIF: ",'Detalhe Argentina'!E30,". INAES: ",'Detalhe Argentina'!F30)</f>
        <v>BC: Ley 25.246, art. 23-24;       Res. UIF xx/2018, art. 12. Valores:                       -. Seguros: Ley 25.246, art. 23-24. UIF: . INAES: Resolución INAES Nº 1659/2016, s/ suspensiòn y abstenciòn de la prestaciòn del servicio de crèdito.</v>
      </c>
      <c r="C29" s="26" t="e">
        <f>CONCATENATE("ASFI:",#REF!, ".APS:",#REF!)</f>
        <v>#REF!</v>
      </c>
      <c r="D29" s="26" t="str">
        <f>CONCATENATE("BC: ",'Detalhe Brasil'!B28,". UIF: ",'Detalhe Brasil'!C28,". Valores: ",'Detalhe Brasil'!D28,". Seguros: ",'Detalhe Brasil'!E28,".")</f>
        <v>BC: Lei 9613 art 12º
Circular 3858/17. UIF: Lei nº 9.613, art. 12. Valores: (i) Lei n.º 6.385/76: arts. 11 e 12 + (ii) Lei n.º 13.506/17 + (iii) ICVM 607/19. Seguros: Lei 9.613/1998, art. 12; e Resolução CNSP 393/2020.</v>
      </c>
      <c r="E29" s="26" t="str">
        <f>CONCATENATE("BC: ",'Detalhe Paraguai'!B30,". Valores: ",'Detalhe Paraguai'!C30,". Seguros: ",'Detalhe Paraguai'!D30,". UIF: ",'Detalhe Paraguai'!E30,".")</f>
        <v>BC: Ley N° 489/95 (Art. 83)
Ley N° 1015/97 (Art. 25)
Ley N° 3783/09 (Art. 28.8 y 29) 
Ley N° 6497/19 (Art. 24)
Resolución SEPRELAD N° 70/19 (Art. 68). Valores: Resolución SEPRELAD N° 059/2008 (Art. 13°)
Ley N° 6497/19 que modifica Ley N° 1015/97 &amp; Ley N° 3783/09 arts. 24° &amp; 25°.. Seguros: Ley N° 1015/97 (Art. 25)
Ley N° 3783/09 (Art. 28.8 y 29) 
Ley N° 6497/19 (Art. 24)
Ley N°827/96 Seguros art. 61° incisos p) Resolución SEPRELAD N° 71/19 (Art. 59) . UIF: Ley N° 489/95 (Art. 83°)
Ley N° 1015/97 (Art. 25°)
Ley N° 3783/09 (Art. 28.8° y 29°) 
Ley N° 6497/19 (Art. 24).</v>
      </c>
      <c r="F29" s="72" t="str">
        <f>CONCATENATE("BC: ",Tabela2557911[[#This Row],[Banco Central]],". Valores: ",Tabela2557911[[#This Row],[Valores]],". Seguros: ",Tabela2557911[[#This Row],[Seguros]],". UIF: ",Tabela2557911[[#This Row],[UIF]],".")</f>
        <v>BC: Art. 35 de la Carta Organica del BCU. Valores: Art. 35 de la Carta Organica del BCU. Seguros: Art. 35 de la Carta Organica del BCU. UIF: No aplica.</v>
      </c>
    </row>
    <row r="30" spans="1:6" ht="39">
      <c r="A30" s="1" t="s">
        <v>27</v>
      </c>
      <c r="B30" s="26" t="str">
        <f>CONCATENATE("BC: ",'Detalhe Argentina'!B31,". Valores: ",'Detalhe Argentina'!C31,". Seguros: ",'Detalhe Argentina'!D31,". UIF: ",'Detalhe Argentina'!E31,". INAES: ",'Detalhe Argentina'!F31)</f>
        <v>BC: Ley 25.246, art. 18. Valores: Ley 25.246, art. 18. Seguros: Ley 25.246, art. 18. UIF: . INAES: Artículo 18 de la Ley Nº 25.246.</v>
      </c>
      <c r="C30" s="26" t="e">
        <f>CONCATENATE("ASFI:",#REF!, ".APS:",#REF!)</f>
        <v>#REF!</v>
      </c>
      <c r="D30" s="26" t="str">
        <f>CONCATENATE("BC: ",'Detalhe Brasil'!B29,". UIF: ",'Detalhe Brasil'!C29,". Valores: ",'Detalhe Brasil'!D29,". Seguros: ",'Detalhe Brasil'!E29,".")</f>
        <v>BC: Lei 9613 art 11º §2º. UIF: Lei 9.613 art 11º §2º. Valores: (i) Lei n.º 9.613/98: art. 11, §2º + (ii) RCVM n.º 50/21: art. 7º, §2º, art. 22, §4º   . Seguros: Lei 9.613/1998, art. 11, §2º.</v>
      </c>
      <c r="E30" s="26" t="str">
        <f>CONCATENATE("BC: ",'Detalhe Paraguai'!B31,". Valores: ",'Detalhe Paraguai'!C31,". Seguros: ",'Detalhe Paraguai'!D31,". UIF: ",'Detalhe Paraguai'!E31,".")</f>
        <v>BC: Ley N° 1015/97 (Art. 34) 
. Valores: Ley N° 1015/97 (Art. 34°). Seguros: Ley N° 1015/97 (Art. 34°) . UIF: Ley N° 1015/97 (Art. 34°) .</v>
      </c>
      <c r="F30" s="72" t="str">
        <f>CONCATENATE("BC: ",Tabela2557911[[#This Row],[Banco Central]],". Valores: ",Tabela2557911[[#This Row],[Valores]],". Seguros: ",Tabela2557911[[#This Row],[Seguros]],". UIF: ",Tabela2557911[[#This Row],[UIF]],".")</f>
        <v>BC: Art. 23 de la Ley 19.574. Valores: Art. 23 de la Ley 19.574. Seguros: Art. 23 de la Ley 19.574. UIF: No aplica.</v>
      </c>
    </row>
    <row r="31" spans="1:6" ht="78">
      <c r="A31" s="1" t="s">
        <v>28</v>
      </c>
      <c r="B31" s="26" t="str">
        <f>CONCATENATE("BC: ",'Detalhe Argentina'!B32,". Valores: ",'Detalhe Argentina'!C32,". Seguros: ",'Detalhe Argentina'!D32,". UIF: ",'Detalhe Argentina'!E32,". INAES: ",'Detalhe Argentina'!F32)</f>
        <v>BC: Ley 25.246, art. 21 inc. c y art. 22.. Valores: Ley 25.246, art. 21 inc. c y art. 22.. Seguros: Ley 25.246, art. 21 inc. c y art. 22.. UIF: . INAES: Artículos 21 inciso c) y artículo 22 de la Ley Nº 25.246.</v>
      </c>
      <c r="C31" s="26" t="e">
        <f>CONCATENATE("ASFI:",#REF!, ".APS:",#REF!)</f>
        <v>#REF!</v>
      </c>
      <c r="D31" s="26" t="str">
        <f>CONCATENATE("BC: ",'Detalhe Brasil'!B30,". UIF: ",'Detalhe Brasil'!C30,". Valores: ",'Detalhe Brasil'!D30,". Seguros: ",'Detalhe Brasil'!E30,".")</f>
        <v>BC: Lei 9613 art. 11º inciso II, combinado com a circular 3978 art. 50.. UIF: Lei 9.613 art. 11º inciso II. Valores: (i) Lei n.º 9.613/98: art. 11, Inciso II + (ii) RCVM n.º 50/21: art. 22, § 2º. Seguros: Lei 9.613/1998, art. 11, inciso II, combinado com Circular 612/2020, art. 35, § 4º, inciso VI.</v>
      </c>
      <c r="E31" s="26" t="str">
        <f>CONCATENATE("BC: ",'Detalhe Paraguai'!B32,". Valores: ",'Detalhe Paraguai'!C32,". Seguros: ",'Detalhe Paraguai'!D32,". UIF: ",'Detalhe Paraguai'!E32,".")</f>
        <v>BC: Ley N° 1015/97 (Art. 20)
Resolución SEPRELAD N° 70/19 (Art. 67). Valores: Ley N° 1015/97 - Art. 20° y Resolución SEPRELAD N° 059/2008 (Art. 12.4°). Seguros: Ley N°1015/97 arts. 20°. Res. SEPRELAD N° 71/2019 art.46. UIF: Ley N° 1015/97 (Art. 20°).</v>
      </c>
      <c r="F31" s="72" t="str">
        <f>CONCATENATE("BC: ",Tabela2557911[[#This Row],[Banco Central]],". Valores: ",Tabela2557911[[#This Row],[Valores]],". Seguros: ",Tabela2557911[[#This Row],[Seguros]],". UIF: ",Tabela2557911[[#This Row],[UIF]],".")</f>
        <v>BC: Art. 22 de la Ley 19.574. Valores: Art. 22 de la Ley 19.574. Seguros: Art. 22 de la Ley 19.574. UIF: No aplica.</v>
      </c>
    </row>
    <row r="32" spans="1:6" ht="91">
      <c r="A32" s="1" t="s">
        <v>29</v>
      </c>
      <c r="B32" s="26" t="str">
        <f>CONCATENATE("BC: ",'Detalhe Argentina'!B33,". Valores: ",'Detalhe Argentina'!C33,". Seguros: ",'Detalhe Argentina'!D33,". UIF: ",'Detalhe Argentina'!E33,". INAES: ",'Detalhe Argentina'!F33)</f>
        <v>BC: Texto Ordenado de "Autorización y Composición del Capital de Entidades Financieras" del BCRA, art. 2.4.12 y 5.1.4.. Valores:                       -. Seguros: Ley 20.091 artículo 48. UIF: . INAES: Resolución INAES Nº 1659/2016 y las sanciones contempladas en el Artículo 101 inciso c) de la Ley 20,337 y Artículo 35 inciso d) de la Ley Nº 20.321, respecto al retiro de la autorizaciòn para funcionar.</v>
      </c>
      <c r="C32" s="26" t="e">
        <f>CONCATENATE("ASFI:",#REF!, ".APS:",#REF!)</f>
        <v>#REF!</v>
      </c>
      <c r="D32" s="26" t="str">
        <f>CONCATENATE("BC: ",'Detalhe Brasil'!B31,". UIF: ",'Detalhe Brasil'!C31,". Valores: ",'Detalhe Brasil'!D31,". Seguros: ",'Detalhe Brasil'!E31,".")</f>
        <v>BC: Resolução 4122, Regulamento anexo I, art. 2º 
. UIF: Não aplicável. Valores: (i) Lei n.º 6.385/76: arts. 11, (Inciso IV, V e VII), 16, 18 (Inciso I, alínea "a"), 19, 21 e 26 + (ii) demais normas da CVM que regulamentam as situações, atuações ou prestação de serviços que necessitarão do respectivo registro. Seguros: Resolução CNSP 330/2015, anexo I.</v>
      </c>
      <c r="E32" s="26" t="str">
        <f>CONCATENATE("BC: ",'Detalhe Paraguai'!B33,". Valores: ",'Detalhe Paraguai'!C33,". Seguros: ",'Detalhe Paraguai'!D33,". UIF: ",'Detalhe Paraguai'!E33,".")</f>
        <v>BC: Ley N° 861/96 (Art. 5 y 6)
Ley N° 3783/09 (Art. 1)
Ley N° 4100/10 (Art. 1)
Resolución N° 266/13 (Art. 6)
Resolución SEPRELAD N° 70/19 (Art. 56). Valores: Ley N° 3783/09 que modifica Ley N° 1015/97 - Art. 1°, Ley N° 4100/10 (Art. 1°). Seguros: Ley N° 3783/09 (Art. 1)
Ley N° 4100/10 (Art. 1). UIF: Ley N° 861/96 (Art. 5° y 6°)
Ley N° 3783/09 (Art. 1°)
Ley N° 4100/10 (Art. 1°)
Resolución N° 266/13 (Art. 6°).</v>
      </c>
      <c r="F32" s="72" t="str">
        <f>CONCATENATE("BC: ",Tabela2557911[[#This Row],[Banco Central]],". Valores: ",Tabela2557911[[#This Row],[Valores]],". Seguros: ",Tabela2557911[[#This Row],[Seguros]],". UIF: ",Tabela2557911[[#This Row],[UIF]],".")</f>
        <v>BC: Art. 14, 16, 17 y 18 de la RNRCSF. Valores: No aplica . Seguros: No aplica. UIF: No aplica.</v>
      </c>
    </row>
    <row r="33" spans="1:6" ht="65">
      <c r="A33" s="1" t="s">
        <v>30</v>
      </c>
      <c r="B33" s="26" t="str">
        <f>CONCATENATE("BC: ",'Detalhe Argentina'!B34,". Valores: ",'Detalhe Argentina'!C34,". Seguros: ",'Detalhe Argentina'!D34,". UIF: ",'Detalhe Argentina'!E34,". INAES: ",'Detalhe Argentina'!F34)</f>
        <v xml:space="preserve">BC: Ley 24.144 y modif., art. 4, inc. c.. Valores: Ley 26.831 y modif., Cap. V, art. 25, 26 y 27. . Seguros: . UIF: . INAES: </v>
      </c>
      <c r="C33" s="26" t="e">
        <f>CONCATENATE("ASFI:",#REF!, ".APS:",#REF!)</f>
        <v>#REF!</v>
      </c>
      <c r="D33" s="26" t="str">
        <f>CONCATENATE("BC: ",'Detalhe Brasil'!B32,". UIF: ",'Detalhe Brasil'!C32,". Valores: ",'Detalhe Brasil'!D32,". Seguros: ",'Detalhe Brasil'!E32,".")</f>
        <v>BC: Lei complementar 105, art. 2º §4. UIF: (i) Lei nº 9.613/98, art. 14, § 2º (ii) Decreto nº 9.663/19, arts. 11 e 16. Valores: (i) Lei n.º 6.385/76: art. 10 + (ii) Lei Complementar n.º 105: art. 2º, §4º. Seguros: Lei Complementar 126/2007, Art. 25, § 2º, inciso II.</v>
      </c>
      <c r="E33" s="26" t="str">
        <f>CONCATENATE("BC: ",'Detalhe Paraguai'!B34,". Valores: ",'Detalhe Paraguai'!C34,". Seguros: ",'Detalhe Paraguai'!D34,". UIF: ",'Detalhe Paraguai'!E34,".")</f>
        <v>BC: Ley N° 1015/97 (Art. 33)
Ley N° 6104/18 (Art. 8). Valores: Ley N° 1015/97 - Art. 33°. Seguros: Ley N° 1015/97 (Art. 33)
Ley N° 6104/18 (Art. 8). UIF: Ley N° 1015/97 (Art. 33°).</v>
      </c>
      <c r="F33" s="72" t="str">
        <f>CONCATENATE("BC: ",Tabela2557911[[#This Row],[Banco Central]],". Valores: ",Tabela2557911[[#This Row],[Valores]],". Seguros: ",Tabela2557911[[#This Row],[Seguros]],". UIF: ",Tabela2557911[[#This Row],[UIF]],".")</f>
        <v>BC: Art. 35 de la Carta Organica del BCU. Valores: Art. 35 de la Carta Organica del BCU. Seguros: Art. 35 de la Carta Organica del BCU. UIF: No aplica.</v>
      </c>
    </row>
    <row r="34" spans="1:6" ht="91">
      <c r="A34" s="1" t="s">
        <v>31</v>
      </c>
      <c r="B34" s="26" t="str">
        <f>CONCATENATE("BC: ",'Detalhe Argentina'!B35,". Valores: ",'Detalhe Argentina'!C35,". Seguros: ",'Detalhe Argentina'!D35,". UIF: ",'Detalhe Argentina'!E35,". INAES: ",'Detalhe Argentina'!F35)</f>
        <v>BC: Texto Ordenado de "Autorización y Composición del Capital de Entidades Financieras" del BCRA.. Valores: T.O. CNV 2013, Sec. IV, art. 10.. Seguros: Resolución SSN 38.708/2014 artículo 7 y 9. UIF: . INAES: Artículo 64 de la Ley Nº 20.337, Artículo 13 de la Ley Nº 20.321 y Resoluciòn INAES Nº 2036/2003 para cooperativas de crèdito.</v>
      </c>
      <c r="C34" s="26" t="e">
        <f>CONCATENATE("ASFI:",#REF!, ".APS:",#REF!)</f>
        <v>#REF!</v>
      </c>
      <c r="D34" s="26" t="str">
        <f>CONCATENATE("BC: ",'Detalhe Brasil'!B33,". UIF: ",'Detalhe Brasil'!C33,". Valores: ",'Detalhe Brasil'!D33,". Seguros: ",'Detalhe Brasil'!E33,".")</f>
        <v>BC: Resolução 4122, Regulamento anexo I, art. 6º incisos IV e V, art. 16º
Regulamento anexo II, arts. 1º, 2º, 3º e 4º. UIF: Não aplicável. Valores: Não há menção na norma. Seguros: Resolução CNSP 330/2015, anexo II.</v>
      </c>
      <c r="E34" s="26" t="str">
        <f>CONCATENATE("BC: ",'Detalhe Paraguai'!B35,". Valores: ",'Detalhe Paraguai'!C35,". Seguros: ",'Detalhe Paraguai'!D35,". UIF: ",'Detalhe Paraguai'!E35,".")</f>
        <v>BC: Ley N° 861/96 (Art. 13, 14, 36) y Resolución BCP N° 24 Acta 75/2010 (Art. 1, 2 y Anexo punto a.6.6)
Resolución SEPRELAD N° 70/19 (Art. 32, 51 inciso d, Anexo A1 último párrafo, Anexo A2 punto 3.6). Valores: Resolución SEPRELAD N° 059/2008 (Art. 2.2°). Seguros: Resolución SSG N°217/2018, DDC para apertura de acciones.
Resolución SS.SG. N°244/20.. UIF: Ley N° 861/96 (Art. 13°, 14°, 36°).</v>
      </c>
      <c r="F34" s="72" t="str">
        <f>CONCATENATE("BC: ",Tabela2557911[[#This Row],[Banco Central]],". Valores: ",Tabela2557911[[#This Row],[Valores]],". Seguros: ",Tabela2557911[[#This Row],[Seguros]],". UIF: ",Tabela2557911[[#This Row],[UIF]],".")</f>
        <v>BC: Art. 14, 16, 17 y 18 de la RNRCSF. Valores: Art. 55, 55.1, 55.2, 64, 64.1, 64.2, 72, 72.1, 72.2, 101, 101.1, 101.2, 126, 126.1 y 126.2 de la RNMV. Seguros: Art. 4, 4.1, 6, 7, 147.1, 148 y 149 de la RNS. UIF: No aplica.</v>
      </c>
    </row>
    <row r="35" spans="1:6" ht="65">
      <c r="A35" s="1" t="s">
        <v>32</v>
      </c>
      <c r="B35" s="26" t="str">
        <f>CONCATENATE("BC: ",'Detalhe Argentina'!B36,". Valores: ",'Detalhe Argentina'!C36,". Seguros: ",'Detalhe Argentina'!D36,". UIF: ",'Detalhe Argentina'!E36,". INAES: ",'Detalhe Argentina'!F36)</f>
        <v xml:space="preserve">BC: -. Valores:                       -. Seguros: . UIF: . INAES: </v>
      </c>
      <c r="C35" s="26" t="e">
        <f>CONCATENATE("ASFI:",#REF!, ".APS:",#REF!)</f>
        <v>#REF!</v>
      </c>
      <c r="D35" s="26" t="str">
        <f>CONCATENATE("BC: ",'Detalhe Brasil'!B34,". UIF: ",'Detalhe Brasil'!C34,". Valores: ",'Detalhe Brasil'!D34,". Seguros: ",'Detalhe Brasil'!E34,".")</f>
        <v>BC: Procedimentos de supervisão. UIF: Procedimentos de supervisão. Valores: Procedimentos de supervisão (CVM + Autorregulação). Seguros: Procedimentos de supervisão.</v>
      </c>
      <c r="E35" s="26" t="str">
        <f>CONCATENATE("BC: ",'Detalhe Paraguai'!B36,". Valores: ",'Detalhe Paraguai'!C36,". Seguros: ",'Detalhe Paraguai'!D36,". UIF: ",'Detalhe Paraguai'!E36,".")</f>
        <v>BC: Ley N° 489/95 (Art. 34.h)
Link UIF http://www.seprelad.gov.py/guia-interpretativa-i67. Valores: N/A. Seguros: Ley N° 489/95 (Art. 34.h°), Ley 827/96 art.61, inciso r)
Link UIF http://www.seprelad.gov.py/guia-interpretativa-i67. UIF: Link UIF http://www.seprelad.gov.py/guia-interpretativa-i67.</v>
      </c>
      <c r="F35" s="72" t="str">
        <f>CONCATENATE("BC: ",Tabela2557911[[#This Row],[Banco Central]],". Valores: ",Tabela2557911[[#This Row],[Valores]],". Seguros: ",Tabela2557911[[#This Row],[Seguros]],". UIF: ",Tabela2557911[[#This Row],[UIF]],".")</f>
        <v>BC: Art. 311 de la RNRCSF y Comunicaciones 2002/198, 2010/216 y 2012/191. Valores: Art. 201 de la RNMV y Comunicaciones 2002/198, 2010/216 y 2012/191. Seguros: Art. 83 de la RNS y Comunicaciones 2002/198, 2010/216 y 2012/191. UIF: No aplica.</v>
      </c>
    </row>
    <row r="36" spans="1:6" ht="52">
      <c r="A36" s="1" t="s">
        <v>33</v>
      </c>
      <c r="B36" s="26" t="str">
        <f>CONCATENATE("BC: ",'Detalhe Argentina'!B37,". Valores: ",'Detalhe Argentina'!C37,". Seguros: ",'Detalhe Argentina'!D37,". UIF: ",'Detalhe Argentina'!E37,". INAES: ",'Detalhe Argentina'!F37)</f>
        <v>BC: -. Valores:                       -. Seguros: . UIF: . INAES: Decreto 721/2000. Misiones y funciones asiganadas al INAES.</v>
      </c>
      <c r="C36" s="26" t="e">
        <f>CONCATENATE("ASFI:",#REF!, ".APS:",#REF!)</f>
        <v>#REF!</v>
      </c>
      <c r="D36" s="26" t="str">
        <f>CONCATENATE("BC: ",'Detalhe Brasil'!B35,". UIF: ",'Detalhe Brasil'!C35,". Valores: ",'Detalhe Brasil'!D35,". Seguros: ",'Detalhe Brasil'!E35,".")</f>
        <v>BC: Resolução 3568 art. 1º e art. 2º
Circular 3691 art. 33. UIF: Não aplicável. Valores: Não aplicável. Seguros: Não aplicável.</v>
      </c>
      <c r="E36" s="26" t="str">
        <f>CONCATENATE("BC: ",'Detalhe Paraguai'!B37,". Valores: ",'Detalhe Paraguai'!C37,". Seguros: ",'Detalhe Paraguai'!D37,". UIF: ",'Detalhe Paraguai'!E37,".")</f>
        <v>BC: N/A. Valores: N/A. Seguros: No aplica.. UIF: Ley N° 3783/09 (Art. 28.8°)
Resolución SEPRELAD N° 333/10 (Art. 2°).</v>
      </c>
      <c r="F36" s="72"/>
    </row>
    <row r="37" spans="1:6" ht="65">
      <c r="A37" s="1" t="s">
        <v>34</v>
      </c>
      <c r="B37" s="26" t="str">
        <f>CONCATENATE("BC: ",'Detalhe Argentina'!B38,". Valores: ",'Detalhe Argentina'!C38,". Seguros: ",'Detalhe Argentina'!D38,". UIF: ",'Detalhe Argentina'!E38,". INAES: ",'Detalhe Argentina'!F38)</f>
        <v>BC: -. Valores:                       -. Seguros: . UIF: . INAES: Artículo 5 del Anexo I de la Resoluciòn UIF Nº 12/2012 - Informes trimetsrales.</v>
      </c>
      <c r="C37" s="26" t="e">
        <f>CONCATENATE("ASFI:",#REF!, ".APS:",#REF!)</f>
        <v>#REF!</v>
      </c>
      <c r="D37" s="26" t="str">
        <f>CONCATENATE("BC: ",'Detalhe Brasil'!B36,". UIF: ",'Detalhe Brasil'!C36,". Valores: ",'Detalhe Brasil'!D36,". Seguros: ",'Detalhe Brasil'!E36,".")</f>
        <v>BC: Procedimentos de supervisão. UIF: Procedimentos de supervisão. Valores: Procedimentos de supervisão (CVM + Autorregulação). Seguros: Procedimentos de supervisão.</v>
      </c>
      <c r="E37" s="26" t="str">
        <f>CONCATENATE("BC: ",'Detalhe Paraguai'!B38,". Valores: ",'Detalhe Paraguai'!C38,". Seguros: ",'Detalhe Paraguai'!D38,". UIF: ",'Detalhe Paraguai'!E38,".")</f>
        <v>BC: Ley N° 489/95 (Art. 34 inciso i y Art. 82)
Circular SB.SG. 186/2019
Circular SB.SG. 1383/2015
Circular SB.SG. 173/2016. Valores: Ley N° 3783/09 - Art. 28.4°.
Informes de la Dirección de Inspección y Fiscalización de la CNV. Seguros: Ley N° 489/95 (Art. 34 inciso i), Ley 827/96 art.61, inciso l)
Resolución SS.SG. N°17/2021 de fecha 17.02.2021 
Resolución SS.SG. N°165/19. UIF: Ley N° 3783/09 (Art. 28.4°).</v>
      </c>
      <c r="F37" s="72" t="str">
        <f>CONCATENATE("BC: ",Tabela2557911[[#This Row],[Banco Central]],". Valores: ",Tabela2557911[[#This Row],[Valores]],". Seguros: ",Tabela2557911[[#This Row],[Seguros]],". UIF: ",Tabela2557911[[#This Row],[UIF]],".")</f>
        <v>BC: Art. 38 de la Carta Organica del BCU. Valores: Art. 38 de la Carta Organica del BCU. Seguros: Art. 38 de la Carta Organica del BCU. UIF: No aplica.</v>
      </c>
    </row>
    <row r="38" spans="1:6" ht="65">
      <c r="A38" s="1" t="s">
        <v>35</v>
      </c>
      <c r="B38" s="26" t="str">
        <f>CONCATENATE("BC: ",'Detalhe Argentina'!B39,". Valores: ",'Detalhe Argentina'!C39,". Seguros: ",'Detalhe Argentina'!D39,". UIF: ",'Detalhe Argentina'!E39,". INAES: ",'Detalhe Argentina'!F39)</f>
        <v xml:space="preserve">BC: -. Valores:                       -. Seguros: . UIF: . INAES: </v>
      </c>
      <c r="C38" s="26" t="e">
        <f>CONCATENATE("ASFI:",#REF!, ".APS:",#REF!)</f>
        <v>#REF!</v>
      </c>
      <c r="D38" s="26" t="str">
        <f>CONCATENATE("BC: ",'Detalhe Brasil'!B37,". UIF: ",'Detalhe Brasil'!C37,". Valores: ",'Detalhe Brasil'!D37,". Seguros: ",'Detalhe Brasil'!E37,".")</f>
        <v>BC: Carta-circular 4001/2020. UIF: Inseridos nas normas emitidas cada setor. Valores: RCVM 50/21: art. 20. Seguros: Circular 612/2020, art. 36 e seu §1º que permite a divulgação facilitada de novas listas, caso necessário..</v>
      </c>
      <c r="E38" s="26" t="str">
        <f>CONCATENATE("BC: ",'Detalhe Paraguai'!B39,". Valores: ",'Detalhe Paraguai'!C39,". Seguros: ",'Detalhe Paraguai'!D39,". UIF: ",'Detalhe Paraguai'!E39,".")</f>
        <v>BC: Resolución SEPRELAD N° 70/19 (Anexo A4)
Link UIF http://www.seprelad.gov.py/guia-interpretativa-i67. Valores: Informe de Tipologias de LA/FT en la pagina web de la CNV
http://www.cnv.gov.py/publicaciones/informe_tipologias_2020.pdf. Seguros: Resolución SEPRELAD N° 71/19 (Anexo A4).
Link UIF http://www.seprelad.gov.py/guia-interpretativa-i67. UIF: Resolución SEPRELAD N° 349/13 (Art. 34°)
Resolución SEPRELAD N° 70/19 (Anexo A4)
Link UIF http://www.seprelad.gov.py/guia-interpretativa-i67.</v>
      </c>
      <c r="F38" s="72" t="str">
        <f>CONCATENATE("BC: ",Tabela2557911[[#This Row],[Banco Central]],". Valores: ",Tabela2557911[[#This Row],[Valores]],". Seguros: ",Tabela2557911[[#This Row],[Seguros]],". UIF: ",Tabela2557911[[#This Row],[UIF]],".")</f>
        <v>BC: Art. 311 de la RNRCSF y Comunicaciones 2002/198, 2010/216 y 2012/191. Valores: Art. 201 de la RNMV y Comunicaciones 2002/198, 2010/216 y 2012/191. Seguros: Art. 83 de la RNS y Comunicaciones 2002/198, 2010/216 y 2012/191. UIF: No aplica.</v>
      </c>
    </row>
  </sheetData>
  <pageMargins left="0.511811024" right="0.511811024" top="0.78740157499999996" bottom="0.78740157499999996" header="0.31496062000000002" footer="0.31496062000000002"/>
  <pageSetup paperSize="9" scale="64" fitToHeight="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showGridLines="0" topLeftCell="A13" workbookViewId="0">
      <selection activeCell="A18" sqref="A18"/>
    </sheetView>
  </sheetViews>
  <sheetFormatPr defaultColWidth="9.1796875" defaultRowHeight="13"/>
  <cols>
    <col min="1" max="1" width="66.7265625" style="2" customWidth="1"/>
    <col min="2" max="5" width="13" style="2" customWidth="1"/>
    <col min="6" max="16384" width="9.1796875" style="2"/>
  </cols>
  <sheetData>
    <row r="1" spans="1:5" s="9" customFormat="1" ht="14.5">
      <c r="A1" s="76" t="s">
        <v>0</v>
      </c>
      <c r="B1" s="76"/>
      <c r="C1" s="76"/>
      <c r="D1" s="76"/>
      <c r="E1" s="76"/>
    </row>
    <row r="2" spans="1:5" s="9" customFormat="1" ht="14.5"/>
    <row r="3" spans="1:5" s="9" customFormat="1" ht="14.5">
      <c r="A3" s="8" t="s">
        <v>58</v>
      </c>
    </row>
    <row r="4" spans="1:5" s="9" customFormat="1" ht="14.5">
      <c r="A4" s="8"/>
    </row>
    <row r="5" spans="1:5" s="9" customFormat="1" ht="14.5">
      <c r="A5" s="10" t="s">
        <v>21</v>
      </c>
      <c r="B5" s="3" t="s">
        <v>16</v>
      </c>
      <c r="C5" s="3" t="s">
        <v>17</v>
      </c>
      <c r="D5" s="3" t="s">
        <v>18</v>
      </c>
      <c r="E5" s="3" t="s">
        <v>19</v>
      </c>
    </row>
    <row r="6" spans="1:5" s="9" customFormat="1" ht="14.5">
      <c r="A6" s="14" t="s">
        <v>1</v>
      </c>
      <c r="B6" s="3"/>
      <c r="C6" s="3"/>
      <c r="D6" s="3"/>
      <c r="E6" s="3"/>
    </row>
    <row r="7" spans="1:5" ht="52">
      <c r="A7" s="5" t="s">
        <v>64</v>
      </c>
      <c r="B7" s="4"/>
      <c r="C7" s="13" t="s">
        <v>42</v>
      </c>
      <c r="D7" s="4"/>
      <c r="E7" s="4"/>
    </row>
    <row r="8" spans="1:5" ht="26">
      <c r="A8" s="5" t="s">
        <v>2</v>
      </c>
      <c r="B8" s="4"/>
      <c r="C8" s="13" t="s">
        <v>43</v>
      </c>
      <c r="D8" s="4"/>
      <c r="E8" s="4"/>
    </row>
    <row r="9" spans="1:5" ht="26">
      <c r="A9" s="5" t="s">
        <v>3</v>
      </c>
      <c r="B9" s="4"/>
      <c r="C9" s="13" t="s">
        <v>44</v>
      </c>
      <c r="D9" s="4"/>
      <c r="E9" s="4"/>
    </row>
    <row r="10" spans="1:5" ht="39">
      <c r="A10" s="5" t="s">
        <v>37</v>
      </c>
      <c r="B10" s="4"/>
      <c r="C10" s="13" t="s">
        <v>45</v>
      </c>
      <c r="D10" s="4"/>
      <c r="E10" s="4"/>
    </row>
    <row r="11" spans="1:5" ht="39">
      <c r="A11" s="5" t="s">
        <v>4</v>
      </c>
      <c r="B11" s="4"/>
      <c r="C11" s="13" t="s">
        <v>46</v>
      </c>
      <c r="D11" s="4"/>
      <c r="E11" s="4"/>
    </row>
    <row r="12" spans="1:5" ht="39">
      <c r="A12" s="5" t="s">
        <v>5</v>
      </c>
      <c r="B12" s="4"/>
      <c r="C12" s="5" t="s">
        <v>47</v>
      </c>
      <c r="D12" s="4"/>
      <c r="E12" s="4"/>
    </row>
    <row r="13" spans="1:5" ht="26">
      <c r="A13" s="5" t="s">
        <v>6</v>
      </c>
      <c r="B13" s="4"/>
      <c r="C13" s="5" t="s">
        <v>48</v>
      </c>
      <c r="D13" s="4"/>
      <c r="E13" s="4"/>
    </row>
    <row r="14" spans="1:5" ht="26">
      <c r="A14" s="5" t="s">
        <v>7</v>
      </c>
      <c r="B14" s="4"/>
      <c r="C14" s="5" t="s">
        <v>49</v>
      </c>
      <c r="D14" s="4"/>
      <c r="E14" s="4"/>
    </row>
    <row r="15" spans="1:5" ht="39">
      <c r="A15" s="5" t="s">
        <v>8</v>
      </c>
      <c r="B15" s="4"/>
      <c r="C15" s="5" t="s">
        <v>47</v>
      </c>
      <c r="D15" s="4"/>
      <c r="E15" s="4"/>
    </row>
    <row r="16" spans="1:5" ht="52">
      <c r="A16" s="5" t="s">
        <v>9</v>
      </c>
      <c r="B16" s="4"/>
      <c r="C16" s="5" t="s">
        <v>48</v>
      </c>
      <c r="D16" s="4"/>
      <c r="E16" s="4"/>
    </row>
    <row r="17" spans="1:5" ht="26">
      <c r="A17" s="6" t="s">
        <v>20</v>
      </c>
      <c r="B17" s="4"/>
      <c r="C17" s="5" t="s">
        <v>50</v>
      </c>
      <c r="D17" s="4"/>
      <c r="E17" s="4"/>
    </row>
    <row r="18" spans="1:5" ht="52">
      <c r="A18" s="6" t="s">
        <v>70</v>
      </c>
      <c r="B18" s="4"/>
      <c r="C18" s="5" t="s">
        <v>51</v>
      </c>
      <c r="D18" s="4"/>
      <c r="E18" s="4"/>
    </row>
    <row r="19" spans="1:5" ht="26">
      <c r="A19" s="6" t="s">
        <v>10</v>
      </c>
      <c r="B19" s="4"/>
      <c r="C19" s="5" t="s">
        <v>52</v>
      </c>
      <c r="D19" s="4"/>
      <c r="E19" s="4"/>
    </row>
    <row r="20" spans="1:5" ht="65">
      <c r="A20" s="6" t="s">
        <v>11</v>
      </c>
      <c r="B20" s="4"/>
      <c r="C20" s="5" t="s">
        <v>53</v>
      </c>
      <c r="D20" s="4"/>
      <c r="E20" s="4"/>
    </row>
    <row r="21" spans="1:5" ht="78">
      <c r="A21" s="6" t="s">
        <v>12</v>
      </c>
      <c r="B21" s="4"/>
      <c r="C21" s="5" t="s">
        <v>54</v>
      </c>
      <c r="D21" s="4"/>
      <c r="E21" s="4"/>
    </row>
    <row r="22" spans="1:5" ht="65">
      <c r="A22" s="6" t="s">
        <v>13</v>
      </c>
      <c r="B22" s="4"/>
      <c r="C22" s="5" t="s">
        <v>57</v>
      </c>
      <c r="D22" s="4"/>
      <c r="E22" s="4"/>
    </row>
    <row r="23" spans="1:5" ht="39">
      <c r="A23" s="7" t="s">
        <v>14</v>
      </c>
      <c r="B23" s="4"/>
      <c r="C23" s="5" t="s">
        <v>55</v>
      </c>
      <c r="D23" s="4"/>
      <c r="E23" s="4"/>
    </row>
    <row r="24" spans="1:5" ht="65">
      <c r="A24" s="7" t="s">
        <v>15</v>
      </c>
      <c r="B24" s="4"/>
      <c r="C24" s="5" t="s">
        <v>56</v>
      </c>
      <c r="D24" s="4"/>
      <c r="E24" s="4"/>
    </row>
    <row r="25" spans="1:5" ht="14.5">
      <c r="A25" s="11" t="s">
        <v>41</v>
      </c>
      <c r="B25" s="12" t="s">
        <v>16</v>
      </c>
      <c r="C25" s="12" t="s">
        <v>17</v>
      </c>
      <c r="D25" s="12" t="s">
        <v>18</v>
      </c>
      <c r="E25" s="12" t="s">
        <v>19</v>
      </c>
    </row>
    <row r="26" spans="1:5" ht="26">
      <c r="A26" s="1" t="s">
        <v>23</v>
      </c>
      <c r="B26" s="4"/>
      <c r="C26" s="4"/>
      <c r="D26" s="4"/>
      <c r="E26" s="4"/>
    </row>
    <row r="27" spans="1:5" ht="26">
      <c r="A27" s="1" t="s">
        <v>24</v>
      </c>
      <c r="B27" s="4"/>
      <c r="C27" s="4"/>
      <c r="D27" s="4"/>
      <c r="E27" s="4"/>
    </row>
    <row r="28" spans="1:5" ht="39">
      <c r="A28" s="1" t="s">
        <v>25</v>
      </c>
      <c r="B28" s="4"/>
      <c r="C28" s="4"/>
      <c r="D28" s="4"/>
      <c r="E28" s="4"/>
    </row>
    <row r="29" spans="1:5" ht="26">
      <c r="A29" s="1" t="s">
        <v>26</v>
      </c>
      <c r="B29" s="4"/>
      <c r="C29" s="4"/>
      <c r="D29" s="4"/>
      <c r="E29" s="4"/>
    </row>
    <row r="30" spans="1:5" ht="39">
      <c r="A30" s="1" t="s">
        <v>27</v>
      </c>
      <c r="B30" s="4"/>
      <c r="C30" s="4"/>
      <c r="D30" s="4"/>
      <c r="E30" s="4"/>
    </row>
    <row r="31" spans="1:5" ht="39">
      <c r="A31" s="1" t="s">
        <v>28</v>
      </c>
      <c r="B31" s="4"/>
      <c r="C31" s="4"/>
      <c r="D31" s="4"/>
      <c r="E31" s="4"/>
    </row>
    <row r="32" spans="1:5" ht="26">
      <c r="A32" s="1" t="s">
        <v>29</v>
      </c>
      <c r="B32" s="4"/>
      <c r="C32" s="4"/>
      <c r="D32" s="4"/>
      <c r="E32" s="4"/>
    </row>
    <row r="33" spans="1:5" ht="39">
      <c r="A33" s="1" t="s">
        <v>30</v>
      </c>
      <c r="B33" s="4"/>
      <c r="C33" s="4"/>
      <c r="D33" s="4"/>
      <c r="E33" s="4"/>
    </row>
    <row r="34" spans="1:5" ht="39">
      <c r="A34" s="1" t="s">
        <v>31</v>
      </c>
      <c r="B34" s="4"/>
      <c r="C34" s="4"/>
      <c r="D34" s="4"/>
      <c r="E34" s="4"/>
    </row>
    <row r="35" spans="1:5" ht="39">
      <c r="A35" s="1" t="s">
        <v>32</v>
      </c>
      <c r="B35" s="4"/>
      <c r="C35" s="4"/>
      <c r="D35" s="4"/>
      <c r="E35" s="4"/>
    </row>
    <row r="36" spans="1:5" ht="26">
      <c r="A36" s="1" t="s">
        <v>33</v>
      </c>
      <c r="B36" s="4"/>
      <c r="C36" s="4"/>
      <c r="D36" s="4"/>
      <c r="E36" s="4"/>
    </row>
    <row r="37" spans="1:5" ht="26">
      <c r="A37" s="1" t="s">
        <v>34</v>
      </c>
      <c r="B37" s="4"/>
      <c r="C37" s="4"/>
      <c r="D37" s="4"/>
      <c r="E37" s="4"/>
    </row>
    <row r="38" spans="1:5" ht="26">
      <c r="A38" s="1" t="s">
        <v>35</v>
      </c>
      <c r="B38" s="4"/>
      <c r="C38" s="4"/>
      <c r="D38" s="4"/>
      <c r="E38" s="4"/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zoomScale="110" zoomScaleNormal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796875" defaultRowHeight="13"/>
  <cols>
    <col min="1" max="1" width="66.7265625" style="27" customWidth="1"/>
    <col min="2" max="2" width="37" style="27" customWidth="1"/>
    <col min="3" max="3" width="37" style="27" hidden="1" customWidth="1"/>
    <col min="4" max="5" width="37" style="27" customWidth="1"/>
    <col min="6" max="6" width="34.81640625" style="27" customWidth="1"/>
    <col min="7" max="16384" width="9.1796875" style="27"/>
  </cols>
  <sheetData>
    <row r="1" spans="1:6" s="24" customFormat="1" ht="15" customHeight="1">
      <c r="A1" s="77" t="s">
        <v>200</v>
      </c>
      <c r="B1" s="77"/>
      <c r="C1" s="77"/>
      <c r="D1" s="77"/>
      <c r="E1" s="77"/>
    </row>
    <row r="2" spans="1:6" s="24" customFormat="1" ht="14.5">
      <c r="A2" s="77" t="s">
        <v>61</v>
      </c>
      <c r="B2" s="77"/>
      <c r="C2" s="77"/>
      <c r="D2" s="77"/>
      <c r="E2" s="77"/>
    </row>
    <row r="3" spans="1:6" s="24" customFormat="1" ht="5.5" customHeight="1">
      <c r="A3" s="25"/>
    </row>
    <row r="4" spans="1:6" s="24" customFormat="1" ht="5.5" customHeight="1">
      <c r="A4" s="25"/>
    </row>
    <row r="5" spans="1:6" s="24" customFormat="1" ht="14.5">
      <c r="A5" s="10" t="s">
        <v>21</v>
      </c>
      <c r="B5" s="3" t="s">
        <v>16</v>
      </c>
      <c r="C5" s="54" t="s">
        <v>287</v>
      </c>
      <c r="D5" s="3" t="s">
        <v>17</v>
      </c>
      <c r="E5" s="3" t="s">
        <v>59</v>
      </c>
      <c r="F5" s="3" t="s">
        <v>60</v>
      </c>
    </row>
    <row r="6" spans="1:6" s="24" customFormat="1" ht="14.5">
      <c r="A6" s="14" t="s">
        <v>63</v>
      </c>
      <c r="B6" s="3" t="str">
        <f>CONCATENATE("BC: ",'Detalhe Argentina'!B7,". Valores: ",'Detalhe Argentina'!C7,". Seguros: ",'Detalhe Argentina'!D7,". UIF: ",'Detalhe Argentina'!E7,". INAES: ",'Detalhe Argentina'!F7)</f>
        <v xml:space="preserve">BC: . Valores: . Seguros: . UIF: . INAES: </v>
      </c>
      <c r="C6" s="54" t="e">
        <f>CONCATENATE("BC: ",#REF!," Valores: ",#REF!," Seguros: ",#REF!," UIF: ",#REF!)</f>
        <v>#REF!</v>
      </c>
      <c r="D6" s="28"/>
      <c r="E6" s="3" t="str">
        <f>CONCATENATE("BC: ",'Detalhe Paraguai'!B7,". Valores: ",'Detalhe Paraguai'!C7,". Seguros: ",'Detalhe Paraguai'!D7,". UIF: ",'Detalhe Paraguai'!E7,".")</f>
        <v>BC: . Valores: . Seguros: . UIF: .</v>
      </c>
      <c r="F6" s="3"/>
    </row>
    <row r="7" spans="1:6" ht="91">
      <c r="A7" s="5" t="s">
        <v>81</v>
      </c>
      <c r="B7" s="26" t="str">
        <f>CONCATENATE("BC: ",'Detalhe Argentina'!B8,". Valores: ",'Detalhe Argentina'!C8,". Seguros: ",'Detalhe Argentina'!D8,". UIF: ",'Detalhe Argentina'!E8,". INAES: ",'Detalhe Argentina'!F8)</f>
        <v>BC: T.O. PLA/FT, punto 1.1.1. Valores: -. Seguros: Capitulo II de la Resolución UIF 28/2018. UIF: -. INAES: Artículo 20º inciso e) de la Resolución UIF N º 11/2012.</v>
      </c>
      <c r="C7" s="26" t="e">
        <f>CONCATENATE("BC: ",#REF!," Valores: ",#REF!," Seguros: ",#REF!," UIF: ",#REF!)</f>
        <v>#REF!</v>
      </c>
      <c r="D7" s="26" t="str">
        <f>CONCATENATE("BC: ",'Detalhe Brasil'!B6,". Valores: ",'Detalhe Brasil'!D6,". Seguros: ",'Detalhe Brasil'!E6,".")</f>
        <v>BC: Circular 3978/2020, arts. 13, 16 e 17.. Valores: RCVM 50/21: (i) art. 1º-, Inciso II + (ii) art. 4º + (iii) art. 11 + (iv) art. 17 + (v) Anexo B, art. 1º ao art. 3º 
Nota Explicativa à RCVM 50/21
Comunicado Externo BSM 004/2020-DAR-BSM   . Seguros: Circular 612/2020, arts. 16, 20, 21 e 22..</v>
      </c>
      <c r="E7" s="26" t="str">
        <f>CONCATENATE("BC: ",'Detalhe Paraguai'!B8,". Valores: ",'Detalhe Paraguai'!C8,". Seguros: ",'Detalhe Paraguai'!D8,". UIF: ",'Detalhe Paraguai'!E8,".")</f>
        <v>BC: Ley N° 6497/19 (Art. 14, 15 y 16)
Resolución SEPRELAD N° 70/19 (Arts. 3, 18, Anexo A5). Valores: Ley N° 6497/19 que modifica Ley N° 1015/97 - arts. 14, 15, 16 &amp; 17. Seguros: Ley 6497/19 art. 14, 15, 16
Resolución 71/2019 de la Seprelad. Articulos Art.3, 19 al 28 y ANEXO 5.
. UIF: Ley N° 6497/19 (Art. 15 y 16).</v>
      </c>
      <c r="F7" s="26" t="str">
        <f>CONCATENATE("BC: ",Tabela1446810[[#This Row],[Banco Central]],". Valores: ",Tabela1446810[[#This Row],[Valores]],". Seguros: ",Tabela1446810[[#This Row],[Seguros]],". UIF: ",Tabela1446810[[#This Row],[UIF]],".")</f>
        <v>BC: Art. 14 y 15 de la Ley 19.574 Art. 294 de la RNRCSF . Valores: Art. 14 y 15 de la Ley 19.574        Art. 190 y 191 de la RNMV. Seguros: Art. 14 y 15 de la Ley 19.574       Art. 72 de la RNS. UIF: No aplica.</v>
      </c>
    </row>
    <row r="8" spans="1:6" ht="130">
      <c r="A8" s="5" t="s">
        <v>82</v>
      </c>
      <c r="B8" s="26" t="str">
        <f>CONCATENATE("BC: ",'Detalhe Argentina'!B9,". Valores: ",'Detalhe Argentina'!C9,". Seguros: ",'Detalhe Argentina'!D9,". UIF: ",'Detalhe Argentina'!E9,". INAES: ",'Detalhe Argentina'!F9)</f>
        <v>BC: T.O. PLA/FT, punto 1.1. Valores: T.O. CNV 2013 , Título XI , Sección IV, art. 8 y 9.. Seguros: Art. 29 inc b) pto 7 de la Resolución UIF 28/2018. UIF: . INAES: Artículos 12, 13 inciso k), 14, 15, 16 y 17 inciso a) de la Resolución UIF Nº 11/2012.</v>
      </c>
      <c r="C8" s="26" t="e">
        <f>CONCATENATE("BC: ",#REF!," Valores: ",#REF!," Seguros: ",#REF!," UIF: ",#REF!)</f>
        <v>#REF!</v>
      </c>
      <c r="D8" s="26" t="str">
        <f>CONCATENATE("BC: ",'Detalhe Brasil'!B7,". Valores: ",'Detalhe Brasil'!D7,". Seguros: ",'Detalhe Brasil'!E7,".")</f>
        <v>BC: Circular 3978/2020, art. 24 e art. 25. Valores: RCVM 50/21: (i) art. 1º, Inciso II + (ii) art. 11 + (iii) art.13 + (iv) art. 14 + (v) art. 15 + (vi) art. 17, Inciso I, IV + (vii) art. 19, Inciso I
Nota Explicativa à RCVM 50/21 
Comunicado Externo BSM 004/2020-DAR-BSM  . Seguros: Circular 612/2020, art. 20.</v>
      </c>
      <c r="E8" s="26" t="str">
        <f>CONCATENATE("BC: ",'Detalhe Paraguai'!B9,". Valores: ",'Detalhe Paraguai'!C9,". Seguros: ",'Detalhe Paraguai'!D9,". UIF: ",'Detalhe Paraguai'!E9,".")</f>
        <v>BC: Ley N° 6497/19 (Art. 14, 15 y 16)
Resolución SEPRELAD N° 70/19 (Art. 22, 23 y Anexo A6). Valores: Resolución SEPRELAD N° 436/2011 (Art. 1°, 2° y 3°) y Resolución SEPRELAD N° 432/2010 (Art. 1°)
Ley N° 6497/19 que modifica Ley N° 1015/97 - art. 16. Seguros: Resolución 71/2019 de la Seprelad. Articulos Art23, 24, 25 y Anexo A6. UIF: Ley N° 6497/19 (Art. 15 y 16).</v>
      </c>
      <c r="F8" s="26" t="str">
        <f>CONCATENATE("BC: ",Tabela1446810[[#This Row],[Banco Central]],". Valores: ",Tabela1446810[[#This Row],[Valores]],". Seguros: ",Tabela1446810[[#This Row],[Seguros]],". UIF: ",Tabela1446810[[#This Row],[UIF]],".")</f>
        <v>BC: Art. 14 y 15 de la Ley 19.574  Art. 295 de la RNRCSF. Valores: Art. 14 y 15 de la Ley 19.574       Art. 190 y 192 de la RNMV. Seguros: Art. 14 y 15 de la Ley 19.574        Art. 74 de la RNS. UIF: No aplica.</v>
      </c>
    </row>
    <row r="9" spans="1:6" ht="91">
      <c r="A9" s="5" t="s">
        <v>65</v>
      </c>
      <c r="B9" s="26" t="str">
        <f>CONCATENATE("BC: ",'Detalhe Argentina'!B10,". Valores: ",'Detalhe Argentina'!C10,". Seguros: ",'Detalhe Argentina'!D10,". UIF: ",'Detalhe Argentina'!E10,". INAES: ",'Detalhe Argentina'!F10)</f>
        <v>BC: T.O. PLA/FT, punto 1.1. Valores:                       -. Seguros: Art. 27 de la Resolución UIF 28/2018. UIF: . INAES: Artículos 11 y 20 inciso c) de la Resolución UIF Nº 11/2012.</v>
      </c>
      <c r="C9" s="26" t="e">
        <f>CONCATENATE("BC: ",#REF!," Valores: ",#REF!," Seguros: ",#REF!," UIF: ",#REF!)</f>
        <v>#REF!</v>
      </c>
      <c r="D9" s="26" t="str">
        <f>CONCATENATE("BC: ",'Detalhe Brasil'!B8,". Valores: ",'Detalhe Brasil'!D8,". Seguros: ",'Detalhe Brasil'!E8,".")</f>
        <v>BC: Circular 3978/2020, art. 18. Valores:  RCVM 50/21: art.18, Parágrafo Único. Seguros: Circular 612/2020, art. 22.</v>
      </c>
      <c r="E9" s="26" t="str">
        <f>CONCATENATE("BC: ",'Detalhe Paraguai'!B10,". Valores: ",'Detalhe Paraguai'!C10,". Seguros: ",'Detalhe Paraguai'!D10,". UIF: ",'Detalhe Paraguai'!E10,".")</f>
        <v>BC: Ley N° 6497/19 (Art.17)
Resolución SEPRELAD N° 70/19 (Art. 29). Valores: Resolución SEPRELAD N° 059/2008 (Art. 4°)
Ley N° 6497/19 que modifica Ley N° 1015/97 - art. 17. Seguros: Ley N° 6497/19 (Art.17)
Resolución 71/2019 de la Seprelad. Articulos Art.26.Numeral 1 f), 2.7.-. UIF: Ley N° 6497/19 (Art.17)
.</v>
      </c>
      <c r="F9" s="26" t="str">
        <f>CONCATENATE("BC: ",Tabela1446810[[#This Row],[Banco Central]],". Valores: ",Tabela1446810[[#This Row],[Valores]],". Seguros: ",Tabela1446810[[#This Row],[Seguros]],". UIF: ",Tabela1446810[[#This Row],[UIF]],".")</f>
        <v>BC: Art. 14 y 15 de la Ley 19.574  Art. 294 de la RNRCSF . Valores: Art. 14 y 15 de la Ley 19.574       Art. 189 de la RNMV. Seguros: Art. 14 y 15 de la Ley 19.574        Art. 72 de la RNS. UIF: No aplica.</v>
      </c>
    </row>
    <row r="10" spans="1:6" ht="91">
      <c r="A10" s="5" t="s">
        <v>66</v>
      </c>
      <c r="B10" s="26" t="str">
        <f>CONCATENATE("BC: ",'Detalhe Argentina'!B11,". Valores: ",'Detalhe Argentina'!C11,". Seguros: ",'Detalhe Argentina'!D11,". UIF: ",'Detalhe Argentina'!E11,". INAES: ",'Detalhe Argentina'!F11)</f>
        <v>BC: T.O. PLA/FT, punto 1.1. Valores:                       -. Seguros: Art. 27 de la Resolución UIF 28/2018. UIF: . INAES: Artículo 13 inciso h) y 15 de la Resolución UIF Nº 11/2012</v>
      </c>
      <c r="C10" s="26" t="e">
        <f>CONCATENATE("BC: ",#REF!," Valores: ",#REF!," Seguros: ",#REF!," UIF: ",#REF!)</f>
        <v>#REF!</v>
      </c>
      <c r="D10" s="26" t="str">
        <f>CONCATENATE("BC: ",'Detalhe Brasil'!B9,". Valores: ",'Detalhe Brasil'!D9,". Seguros: ",'Detalhe Brasil'!E9,".")</f>
        <v>BC: Circular 3978/2020, art. 21 e art. 24, §2º . Valores: RCVM 50/21: (i) art. 7º, Inciso I, alínea "b" + (ii) art. 13 + (iii) Anexo B, art. 1º, Inciso I, alínea "p" . Seguros: Circular 612/2020, arts. 20, 25 e 26..</v>
      </c>
      <c r="E10" s="26" t="str">
        <f>CONCATENATE("BC: ",'Detalhe Paraguai'!B11,". Valores: ",'Detalhe Paraguai'!C11,". Seguros: ",'Detalhe Paraguai'!D11,". UIF: ",'Detalhe Paraguai'!E11,".")</f>
        <v>BC: Ley N° 6497/19 (Art. 16)
Ley N° 6446/19 
Resolución SEPRELAD N° 70/19 (Art. 24 y Anexo A6). Valores: Resolución SEPRELAD N° 059/2008 (Art. 5°)
Ley N° 6497/19 que modifica Ley N° 1015/97 - arts. 15 &amp; 16. Seguros: Ley N° 6497/19 (Art. 16)
Ley N° 6446/19 
Resolución SEPRELAD N°71/2019 de la Seprelad. Articulos 23, 24, 26 al 28, y Anexo A6. UIF: Ley N° 6497/19 (Art. 16)
Ley N° 6446/19 .</v>
      </c>
      <c r="F10" s="26" t="str">
        <f>CONCATENATE("BC: ",Tabela1446810[[#This Row],[Banco Central]],". Valores: ",Tabela1446810[[#This Row],[Valores]],". Seguros: ",Tabela1446810[[#This Row],[Seguros]],". UIF: ",Tabela1446810[[#This Row],[UIF]],".")</f>
        <v>BC: Art. 297 de la RNRCSF. Valores: Art. 191 de la RNMV. Seguros: Art. 72 de la RNS. UIF: No aplica.</v>
      </c>
    </row>
    <row r="11" spans="1:6" ht="78">
      <c r="A11" s="5" t="s">
        <v>67</v>
      </c>
      <c r="B11" s="26" t="str">
        <f>CONCATENATE("BC: ",'Detalhe Argentina'!B12,". Valores: ",'Detalhe Argentina'!C12,". Seguros: ",'Detalhe Argentina'!D12,". UIF: ",'Detalhe Argentina'!E12,". INAES: ",'Detalhe Argentina'!F12)</f>
        <v>BC: T.O. PLA/FT, punto 1.1. Valores:                       -. Seguros: Art. 17 de la Resolución UIF 28/2018. UIF: . INAES: Artículo 23 de la Resolución UIF Nº 11/2012</v>
      </c>
      <c r="C11" s="26" t="e">
        <f>CONCATENATE("BC: ",#REF!," Valores: ",#REF!," Seguros: ",#REF!," UIF: ",#REF!)</f>
        <v>#REF!</v>
      </c>
      <c r="D11" s="26" t="str">
        <f>CONCATENATE("BC: ",'Detalhe Brasil'!B10,". Valores: ",'Detalhe Brasil'!D10,". Seguros: ",'Detalhe Brasil'!E10,".")</f>
        <v>BC: Circular 3978/2020, art. 14, art. 17, art. 18, §5º, e art.   art. 67, inciso I. Valores: RCVM 50/21: arts. 25 e 26 . Seguros: Circular 612/2020, arts. 17; 21; 22, §5º; 31 e Circular 605/2020 art. 3º.</v>
      </c>
      <c r="E11" s="26" t="str">
        <f>CONCATENATE("BC: ",'Detalhe Paraguai'!B12,". Valores: ",'Detalhe Paraguai'!C12,". Seguros: ",'Detalhe Paraguai'!D12,". UIF: ",'Detalhe Paraguai'!E12,".")</f>
        <v>BC: Ley N° 6497/19 (Art. 18)
Resolución SEPRELAD N° 70/19 (Art. 42). Valores: Resolución SEPRELAD N° 059/2008 (Art. 15°)
Ley N° 6497/19 que modifica Ley N° 1015/97 - art. 18.. Seguros: Ley N° 6497/19 (Art. 18)
Resolución SEPRELAD N° 71/19 (Art. 43 y 44)
Res. SEPRELAD N° 214/19 (Art. 6). UIF: Ley N° 6497/19 (Art. 18).</v>
      </c>
      <c r="F11" s="26" t="str">
        <f>CONCATENATE("BC: ",Tabela1446810[[#This Row],[Banco Central]],". Valores: ",Tabela1446810[[#This Row],[Valores]],". Seguros: ",Tabela1446810[[#This Row],[Seguros]],". UIF: ",Tabela1446810[[#This Row],[UIF]],".")</f>
        <v>BC: Art. 21 de la Ley 19.574  Art. 492, 493 y 497 de la RNRCSF. Valores: Art. 21 de la Ley 19.574   Art. 255 de la RNMV. Seguros: Art. 21 de la Ley 19.574  Art. 120.8 de la RNS. UIF: No aplica.</v>
      </c>
    </row>
    <row r="12" spans="1:6" ht="117">
      <c r="A12" s="5" t="s">
        <v>83</v>
      </c>
      <c r="B12" s="26" t="str">
        <f>CONCATENATE("BC: ",'Detalhe Argentina'!B13,". Valores: ",'Detalhe Argentina'!C13,". Seguros: ",'Detalhe Argentina'!D13,". UIF: ",'Detalhe Argentina'!E13,". INAES: ",'Detalhe Argentina'!F13)</f>
        <v>BC: T.O. PLA/FT, punto 1.1. Valores: . Seguros: Art. 3  de la Resolución UIF 28/2018. UIF: . INAES: Artículo 3 inciso g) y 20 inciso e) pàrrafo 5to de la Resolución UIF Nº 11/2012.</v>
      </c>
      <c r="C12" s="26" t="e">
        <f>CONCATENATE("BC: ",#REF!," Valores: ",#REF!," Seguros: ",#REF!," UIF: ",#REF!)</f>
        <v>#REF!</v>
      </c>
      <c r="D12" s="26" t="str">
        <f>CONCATENATE("BC: ",'Detalhe Brasil'!B11,". Valores: ",'Detalhe Brasil'!D11,". Seguros: ",'Detalhe Brasil'!E11,".")</f>
        <v>BC: Circular 3978/2020, art. 2º, parágrafo único, e  art. 10. Valores: RCVM 50/21: art. 4º, Inciso I, II, alíneas "a", "b", "c", "d", "e", Inciso III, IV, V, §1º, §2º, §3º, §4º , art. 5º
Nota Explicativa à RCVM 50/21.
Comunicado Externo BSM 004/2020-DAR-BSM  . Seguros: Circular 612/2020, arts. 5º; 6º, inciso I, alínea b; e 13.</v>
      </c>
      <c r="E12" s="26" t="str">
        <f>CONCATENATE("BC: ",'Detalhe Paraguai'!B13,". Valores: ",'Detalhe Paraguai'!C13,". Seguros: ",'Detalhe Paraguai'!D13,". UIF: ",'Detalhe Paraguai'!E13,".")</f>
        <v>BC: Ley N° 6497/19 (Art. 16)
Resolución SEPRELAD N° 70/19 (Art. 18, 19, 20, 21). Valores: Ley N° 1015/97 - Art. 21°. Seguros: Ley N° 6497/19 (Art. 16)
Resolución SEPRELAD N° 71/19 (Art. 3, 19 al 22). UIF: Ley N° 6497/19 (Art. 16).</v>
      </c>
      <c r="F12" s="26" t="str">
        <f>CONCATENATE("BC: ",Tabela1446810[[#This Row],[Banco Central]],". Valores: ",Tabela1446810[[#This Row],[Valores]],". Seguros: ",Tabela1446810[[#This Row],[Seguros]],". UIF: ",Tabela1446810[[#This Row],[UIF]],".")</f>
        <v>BC: Art. 16 de la Ley 19.574  Art. 290 y 291 de la RNRCSF. Valores: Art. 16 de la Ley 19.574 Art. 185 y 186 de la RNMV. Seguros: Art. 16 de la Ley 19.574 Art. 67 y 68 de la RNS. UIF: No aplica.</v>
      </c>
    </row>
    <row r="13" spans="1:6" ht="65">
      <c r="A13" s="5" t="s">
        <v>68</v>
      </c>
      <c r="B13" s="26" t="str">
        <f>CONCATENATE("BC: ",'Detalhe Argentina'!B14,". Valores: ",'Detalhe Argentina'!C14,". Seguros: ",'Detalhe Argentina'!D14,". UIF: ",'Detalhe Argentina'!E14,". INAES: ",'Detalhe Argentina'!F14)</f>
        <v>BC: T.O. PLA/FT, punto 1.1. Valores: T.O. CNV 2013 , Título XI , Sección IV, art. 2.. Seguros: Art. 11  de la Resolución UIF 28/2018. UIF: . INAES: Artículo 6 de la Resolución UIF Nº 11/2012.</v>
      </c>
      <c r="C13" s="26" t="e">
        <f>CONCATENATE("BC: ",#REF!," Valores: ",#REF!," Seguros: ",#REF!," UIF: ",#REF!)</f>
        <v>#REF!</v>
      </c>
      <c r="D13" s="26" t="str">
        <f>CONCATENATE("BC: ",'Detalhe Brasil'!B12,". Valores: ",'Detalhe Brasil'!D12,". Seguros: ",'Detalhe Brasil'!E12,".")</f>
        <v>BC: Circular 3978/2020, art. 9º. Valores: RCVM 50/21: art.8º
Nota Explicativa à RCVM 50/21. Seguros: Circular 612/2020, art. 12.</v>
      </c>
      <c r="E13" s="26" t="str">
        <f>CONCATENATE("BC: ",'Detalhe Paraguai'!B14,". Valores: ",'Detalhe Paraguai'!C14,". Seguros: ",'Detalhe Paraguai'!D14,". UIF: ",'Detalhe Paraguai'!E14,".")</f>
        <v>BC: Ley N° 6497/19 (Art. 35)
Resolución SEPRELAD N° 70/19 (Art. 5, 6, 7, 8, 9, 10, 11). Valores: Resolución SEPRELAD N° 059/2008 (Art. 2.3°). Seguros: Ley N° 6497/19 (Art. 35)
Resolución SEPRELAD N° 71/19 (Art. 4, 7, 8, 9, 10, 11). UIF: Ley N° 6497/19 (Art. 35).</v>
      </c>
      <c r="F13" s="26" t="str">
        <f>CONCATENATE("BC: ",Tabela1446810[[#This Row],[Banco Central]],". Valores: ",Tabela1446810[[#This Row],[Valores]],". Seguros: ",Tabela1446810[[#This Row],[Seguros]],". UIF: ",Tabela1446810[[#This Row],[UIF]],".")</f>
        <v>BC: Art. 291 de la RNRCSF. Valores: Art.188, 297.1, 308.1.1 y 325.1 de la RNMV . Seguros: Art. 71 y 148.1 de la RNS. UIF: No aplica.</v>
      </c>
    </row>
    <row r="14" spans="1:6" ht="78">
      <c r="A14" s="5" t="s">
        <v>85</v>
      </c>
      <c r="B14" s="26" t="str">
        <f>CONCATENATE("BC: ",'Detalhe Argentina'!B15,". Valores: ",'Detalhe Argentina'!C15,". Seguros: ",'Detalhe Argentina'!D15,". UIF: ",'Detalhe Argentina'!E15,". INAES: ",'Detalhe Argentina'!F15)</f>
        <v>BC: T.O. PLA/FT, punto 1.1. Valores:                       -. Seguros: Art. 38  de la Resolución UIF 28/2018. UIF: . INAES: Artículos 25, 26, 27, 28, 29, 30 , 31 y 32 de la Resolución UIF Nº 11/2012.</v>
      </c>
      <c r="C14" s="26" t="e">
        <f>CONCATENATE("BC: ",#REF!," Valores: ",#REF!," Seguros: ",#REF!," UIF: ",#REF!)</f>
        <v>#REF!</v>
      </c>
      <c r="D14" s="26" t="str">
        <f>CONCATENATE("BC: ",'Detalhe Brasil'!B13,". Valores: ",'Detalhe Brasil'!D13,". Seguros: ",'Detalhe Brasil'!E13,".")</f>
        <v>BC: Circular 3978/2020, art. 48, art. 49, art. 50, art. 51, art. 52, art. 53, art. 54, e art. 55. Valores: RCVM 50/21: art. 22
Nota Explicativa à RCVM 50/21.
Comunicado Externo BSM 004/2020-DAR-BSM  . Seguros: Circular 612/2020, arts. 35 e 36.</v>
      </c>
      <c r="E14" s="26" t="str">
        <f>CONCATENATE("BC: ",'Detalhe Paraguai'!B15,". Valores: ",'Detalhe Paraguai'!C15,". Seguros: ",'Detalhe Paraguai'!D15,". UIF: ",'Detalhe Paraguai'!E15,".")</f>
        <v>BC: Ley N° 6497/19 (Art. 19)
Resolución SEPRELAD N° 70/19 (Art. 45). Valores: Resolución SEPRELAD N° 059/2008 (Art. 12°)
Ley N° 6497/19 que modifica la Ley N° 3783/09 &amp; Ley N° 1015/97 &amp;  - art. 19.. Seguros: Resolución SEPRELAD 71/2019 Art.10, numerales 9 y 10, Art. 46 al 51. UIF: Ley N° 6497/19 (Art. 19).</v>
      </c>
      <c r="F14" s="26" t="str">
        <f>CONCATENATE("BC: ",Tabela1446810[[#This Row],[Banco Central]],". Valores: ",Tabela1446810[[#This Row],[Valores]],". Seguros: ",Tabela1446810[[#This Row],[Seguros]],". UIF: ",Tabela1446810[[#This Row],[UIF]],".")</f>
        <v>BC:  Art. 12 de la Ley 19.574   Art. 313 de la RNRCSF. Valores:  Art. 12 de la Ley 19.574  Art. 202 de la RNMV. Seguros:   Art. 12 de la Ley 19.574  Art. 84 y 149.2 de la RNS.. UIF: No aplica.</v>
      </c>
    </row>
    <row r="15" spans="1:6" ht="78">
      <c r="A15" s="5" t="s">
        <v>84</v>
      </c>
      <c r="B15" s="26" t="str">
        <f>CONCATENATE("BC: ",'Detalhe Argentina'!B16,". Valores: ",'Detalhe Argentina'!C16,". Seguros: ",'Detalhe Argentina'!D16,". UIF: ",'Detalhe Argentina'!E16,". INAES: ",'Detalhe Argentina'!F16)</f>
        <v xml:space="preserve">BC: T.O. PLA/FT, punto 1.1. Valores:                       -. Seguros: Art. 22  de la Resolución UIF 28/2018. UIF: . INAES: </v>
      </c>
      <c r="C15" s="26" t="e">
        <f>CONCATENATE("BC: ",#REF!," Valores: ",#REF!," Seguros: ",#REF!," UIF: ",#REF!)</f>
        <v>#REF!</v>
      </c>
      <c r="D15" s="26" t="str">
        <f>CONCATENATE("BC: ",'Detalhe Brasil'!B14,". Valores: ",'Detalhe Brasil'!D14,". Seguros: ",'Detalhe Brasil'!E14,".")</f>
        <v>BC: Circular 3978/2020, art. 2º, parágrafo único, art. 10, e art. 20. Valores: RCVM 50/21: (i) art. 5º, Inciso I, II, § 1º + (ii) art. 16 + (iii) art. 20. Seguros: Circular 612/2020, arts. 5º; 13, §3º; 16, § 1º, inciso I; e 24.</v>
      </c>
      <c r="E15" s="26" t="str">
        <f>CONCATENATE("BC: ",'Detalhe Paraguai'!B16,". Valores: ",'Detalhe Paraguai'!C16,". Seguros: ",'Detalhe Paraguai'!D16,". UIF: ",'Detalhe Paraguai'!E16,".")</f>
        <v>BC: Ley N° 6497/19 (Art. 16)
Resolución SEPRELAD N° 70/19 (Art. 26, 27). Valores: Resolución SEPRELAD N° 427/2016.. Seguros: Ley N° 6497/19 (Art. 16)
Resolución 71/2019 Art.26 al 28. UIF: Ley N° 6497/19 (Art. 16).</v>
      </c>
      <c r="F15" s="26" t="str">
        <f>CONCATENATE("BC: ",Tabela1446810[[#This Row],[Banco Central]],". Valores: ",Tabela1446810[[#This Row],[Valores]],". Seguros: ",Tabela1446810[[#This Row],[Seguros]],". UIF: ",Tabela1446810[[#This Row],[UIF]],".")</f>
        <v>BC: Art. 17, 18 y 19 de la Ley 19.574        Art. 290, 291 y 311.9 de la RNRCSF. Valores: Art. 17, 18 y 19 de la Ley 19.574       Art. 185 y 186 de la RNMV. Seguros: Art. 17, 18 y 19 de la Ley 19.574        Art. 67 y 68 de la RNS. UIF: No aplica.</v>
      </c>
    </row>
    <row r="16" spans="1:6" ht="78">
      <c r="A16" s="15" t="s">
        <v>69</v>
      </c>
      <c r="B16" s="26" t="str">
        <f>CONCATENATE("BC: ",'Detalhe Argentina'!B17,". Valores: ",'Detalhe Argentina'!C17,". Seguros: ",'Detalhe Argentina'!D17,". UIF: ",'Detalhe Argentina'!E17,". INAES: ",'Detalhe Argentina'!F17)</f>
        <v>BC: T.O. PLA/FT, punto 1.1. Valores:                       -. Seguros: Art. 21  de la Resolución UIF 28/2018. UIF: . INAES: Artuculos 11 inciso a) y 20 inciso a) de la Resolución UIF Nº 11/2012. Resolución UIF Nº 29/2013 y Decreto Nº 918/2012.</v>
      </c>
      <c r="C16" s="26" t="e">
        <f>CONCATENATE("BC: ",#REF!," Valores: ",#REF!," Seguros: ",#REF!," UIF: ",#REF!)</f>
        <v>#REF!</v>
      </c>
      <c r="D16" s="26" t="str">
        <f>CONCATENATE("BC: ",'Detalhe Brasil'!B15,". Valores: ",'Detalhe Brasil'!D15,". Seguros: ",'Detalhe Brasil'!E15,".")</f>
        <v>BC: Resolução BCB 44/2020. Valores: RCVM 50/21: arts. 27 e 28
Ofício-Circular CVM/SMI/SIN 03/19. Seguros: Circular 612/2020, art. 45.</v>
      </c>
      <c r="E16" s="26" t="str">
        <f>CONCATENATE("BC: ",'Detalhe Paraguai'!B17,". Valores: ",'Detalhe Paraguai'!C17,". Seguros: ",'Detalhe Paraguai'!D17,". UIF: ",'Detalhe Paraguai'!E17,".")</f>
        <v>BC: Ley N° 6419/19
Resolución SEPRELAD N° 70/19 (Anexo A1). Valores: Ley N° 6419/19 - 3°; 11°. Seguros: Resolución SEPRELAD N° 71/2019 Art.10 numeral 7, art. 46, Anexo A1.. UIF: Ley N° 6419/19.</v>
      </c>
      <c r="F16" s="26" t="str">
        <f>CONCATENATE("BC: ",Tabela1446810[[#This Row],[Banco Central]],". Valores: ",Tabela1446810[[#This Row],[Valores]],". Seguros: ",Tabela1446810[[#This Row],[Seguros]],". UIF: ",Tabela1446810[[#This Row],[UIF]],".")</f>
        <v>BC: Art. 3 Ley N° 19.749
Art. 314 de la RNRCSF. Valores: Art. 3 Ley N° 19.749
Art. 203 y 207 de la RNMV. Seguros: Art. 3 Ley N° 19.749
Art. 75 de la RNS. UIF: No aplica.</v>
      </c>
    </row>
    <row r="17" spans="1:6" ht="65">
      <c r="A17" s="6" t="s">
        <v>88</v>
      </c>
      <c r="B17" s="26" t="str">
        <f>CONCATENATE("BC: ",'Detalhe Argentina'!B18,". Valores: ",'Detalhe Argentina'!C18,". Seguros: ",'Detalhe Argentina'!D18,". UIF: ",'Detalhe Argentina'!E18,". INAES: ",'Detalhe Argentina'!F18)</f>
        <v>BC: T.O. PLA/FT, punto 1.1. Valores:                       -. Seguros: Art. 17  de la Resolución UIF 28/2018. UIF: . INAES: Artículos 23 inciso c) y 27 de la Resolución UIF Nº 11/2012.</v>
      </c>
      <c r="C17" s="26" t="e">
        <f>CONCATENATE("BC: ",#REF!," Valores: ",#REF!," Seguros: ",#REF!," UIF: ",#REF!)</f>
        <v>#REF!</v>
      </c>
      <c r="D17" s="26" t="str">
        <f>CONCATENATE("BC: ",'Detalhe Brasil'!B16,". Valores: ",'Detalhe Brasil'!D16,". Seguros: ",'Detalhe Brasil'!E16,".")</f>
        <v>BC: Circular 3978/2020, art. 67, inciso IV. Valores: RCVM 50/21: arts. 21 e 26. Seguros: Circular 612/2020, art. 48 e Circular 605/2020 art. 2º, § 3º, inciso III.</v>
      </c>
      <c r="E17" s="26" t="str">
        <f>CONCATENATE("BC: ",'Detalhe Paraguai'!B18,". Valores: ",'Detalhe Paraguai'!C18,". Seguros: ",'Detalhe Paraguai'!D18,". UIF: ",'Detalhe Paraguai'!E18,".")</f>
        <v>BC: Ley N° 6497/19 (Art. 18)
Resolución SEPRELAD N° 70/19 (Art. 42, 43). Valores: Ley N° 6497/19 que modifica Ley N° 1015/97 - art. 18.. Seguros: Resolución 71/2019 Art.46. UIF: Ley N° 6497/19 (Art. 18).</v>
      </c>
      <c r="F17" s="26" t="str">
        <f>CONCATENATE("BC: ",Tabela1446810[[#This Row],[Banco Central]],". Valores: ",Tabela1446810[[#This Row],[Valores]],". Seguros: ",Tabela1446810[[#This Row],[Seguros]],". UIF: ",Tabela1446810[[#This Row],[UIF]],".")</f>
        <v>BC: Art. 21 de la Ley 19.574   Art. 492, 493 y 497 de la RNRCSF. Valores: Art. 21 de la Ley 19.574  Art. 255, 255.2, 255.3 y 255.7 de la RNMV. Seguros: Art. 21 de la Ley 19.574 Art. 120.8 de la RNS. UIF: No aplica.</v>
      </c>
    </row>
    <row r="18" spans="1:6" ht="78">
      <c r="A18" s="6" t="s">
        <v>86</v>
      </c>
      <c r="B18" s="26" t="str">
        <f>CONCATENATE("BC: ",'Detalhe Argentina'!B19,". Valores: ",'Detalhe Argentina'!C19,". Seguros: ",'Detalhe Argentina'!D19,". UIF: ",'Detalhe Argentina'!E19,". INAES: ",'Detalhe Argentina'!F19)</f>
        <v>BC: T.O. PLA/FT, punto 1.1. Valores:                       -. Seguros: Art. 21 y 22  de la Resolución UIF 28/2018,  Resolución UIF Nº 52/2012. UIF: . INAES: Artículos 11 inciso a), 12 inciso j), 13 inciso i) y 20 inciso b) de la Resolución UIF Nº 11/2012. Resolución UIF Nº 52/2012</v>
      </c>
      <c r="C18" s="26" t="e">
        <f>CONCATENATE("BC: ",#REF!," Valores: ",#REF!," Seguros: ",#REF!," UIF: ",#REF!)</f>
        <v>#REF!</v>
      </c>
      <c r="D18" s="26" t="str">
        <f>CONCATENATE("BC: ",'Detalhe Brasil'!B17,". Valores: ",'Detalhe Brasil'!D17,". Seguros: ",'Detalhe Brasil'!E17,".")</f>
        <v>BC: Circular 3978/2020, art. 19, art. 27, art. 38, §3º, inciso III, e art. 39, inciso I, alíneas d, e. Valores: RCVM 50/21: (i) art. 5º, §2º, Inciso I + (ii) art. 22, §1º, Inciso IV + (iii)  Anexo A, arts. 1º à 6º
Nota Explicativa à RCVM 50/21. Seguros: Circular 612/2020, arts. 23 e 32, inciso I.</v>
      </c>
      <c r="E18" s="26" t="str">
        <f>CONCATENATE("BC: ",'Detalhe Paraguai'!B19,". Valores: ",'Detalhe Paraguai'!C19,". Seguros: ",'Detalhe Paraguai'!D19,". UIF: ",'Detalhe Paraguai'!E19,".")</f>
        <v>BC: Resolución SEPRELAD N° 50/19. Valores: Resolución SEPRELAD N° 059/2008 (Art. N° 6.1°). Seguros: Resolución 71/2019 Art.28, inciso d
Resolución SEPRELAD N° 50/19. UIF: Resolución SEPRELAD N° 50/19.</v>
      </c>
      <c r="F18" s="26" t="str">
        <f>CONCATENATE("BC: ",Tabela1446810[[#This Row],[Banco Central]],". Valores: ",Tabela1446810[[#This Row],[Valores]],". Seguros: ",Tabela1446810[[#This Row],[Seguros]],". UIF: ",Tabela1446810[[#This Row],[UIF]],".")</f>
        <v>BC: Art.20 de la Ley 19.574  Art. 301 de la RNRCSF. Valores: Art. 20 de la Ley 19.574 Art. 196 de la RNMV. Seguros: Art. 20 de la Ley 19.574 Art. 76 de la RNS. UIF: No aplica.</v>
      </c>
    </row>
    <row r="19" spans="1:6" ht="78">
      <c r="A19" s="6" t="s">
        <v>87</v>
      </c>
      <c r="B19" s="26" t="str">
        <f>CONCATENATE("BC: ",'Detalhe Argentina'!B20,". Valores: ",'Detalhe Argentina'!C20,". Seguros: ",'Detalhe Argentina'!D20,". UIF: ",'Detalhe Argentina'!E20,". INAES: ",'Detalhe Argentina'!F20)</f>
        <v>BC: T.O. PLA/FT, punto 1.1. Valores:                       -. Seguros: Art. 38  de la Resolución UIF 28/2018. UIF: . INAES: Artículos 18 y 25 de la Resolución UIF Nº 11/2012.</v>
      </c>
      <c r="C19" s="26" t="e">
        <f>CONCATENATE("BC: ",#REF!," Valores: ",#REF!," Seguros: ",#REF!," UIF: ",#REF!)</f>
        <v>#REF!</v>
      </c>
      <c r="D19" s="26" t="str">
        <f>CONCATENATE("BC: ",'Detalhe Brasil'!B18,". Valores: ",'Detalhe Brasil'!D18,". Seguros: ",'Detalhe Brasil'!E18,".")</f>
        <v>BC: Circular 3978/2020, art. 39, art. 40, e art. 43 . Valores: RCVM 50/21: art. 20, art. 21
Nota Explicativa à RCVM 50/21
Comunicado Externo BSM 004/2020-DAR-BSM  Ofício-Circular n.º 4/2021/CVM/SMI, item 4 . Seguros: Circular 612/2020, arts. 32 e 35.</v>
      </c>
      <c r="E19" s="26" t="str">
        <f>CONCATENATE("BC: ",'Detalhe Paraguai'!B20,". Valores: ",'Detalhe Paraguai'!C20,". Seguros: ",'Detalhe Paraguai'!D20,". UIF: ",'Detalhe Paraguai'!E20,".")</f>
        <v>BC: Ley N° 6497/19 (Art. 19)
Resolución SEPRELAD N° 70/19 (Art. 46, 47, 48). Valores: Resolución SEPRELAD N° 059/2008 (Art. 12°)
Ley N° 3783/2009 que modifica la Ley N° 1015/97 - Art. 19°. Seguros: Ley N° 6497/19 (Art. 19)
Resolución 71/2019 Art.46 al 51. UIF: Ley N° 6497/19 (Art. 19).</v>
      </c>
      <c r="F19" s="26" t="str">
        <f>CONCATENATE("BC: ",Tabela1446810[[#This Row],[Banco Central]],". Valores: ",Tabela1446810[[#This Row],[Valores]],". Seguros: ",Tabela1446810[[#This Row],[Seguros]],". UIF: ",Tabela1446810[[#This Row],[UIF]],".")</f>
        <v>BC: Art. 291 y 315 de la RNRCSF. Valores: Art. 202 y 205 de la RNMV. Seguros: Art. 82, 84 y 85 de la RNS. UIF: No aplica.</v>
      </c>
    </row>
    <row r="20" spans="1:6" ht="104">
      <c r="A20" s="6" t="s">
        <v>71</v>
      </c>
      <c r="B20" s="26" t="str">
        <f>CONCATENATE("BC: ",'Detalhe Argentina'!B21,". Valores: ",'Detalhe Argentina'!C21,". Seguros: ",'Detalhe Argentina'!D21,". UIF: ",'Detalhe Argentina'!E21,". INAES: ",'Detalhe Argentina'!F21)</f>
        <v>BC: T.O. PLA/FT, punto 1.1. Valores: T.O.CNV 2013, Sec. III. art.4. Seguros: Art. 22  de la Resolución UIF 28/2018. UIF: . INAES: Artículo 17 inciso f) de la Resolución UIF Nº 11/2012.</v>
      </c>
      <c r="C20" s="26" t="e">
        <f>CONCATENATE("BC: ",#REF!," Valores: ",#REF!," Seguros: ",#REF!," UIF: ",#REF!)</f>
        <v>#REF!</v>
      </c>
      <c r="D20" s="26" t="str">
        <f>CONCATENATE("BC: ",'Detalhe Brasil'!B19,". Valores: ",'Detalhe Brasil'!D19,". Seguros: ",'Detalhe Brasil'!E19,".")</f>
        <v>BC: Circular 3978/2020, art. 39,  inciso I, alinea g. Valores: RCVM 50/21: art. 20, inciso IV, alínea "a"
Obs: Anteriormente a CVM, por meio da SMI e da SIN, publicavam ofícios circulares visando disseminar para os participantes do mercado de valores mobiliários as listas atualizadas do GAFI/FATF. A partir desse ano o instrumento utilizado para disseminar é o informe CVM. . Seguros: Circular 612/2020, art. 32, inciso V.</v>
      </c>
      <c r="E20" s="26" t="str">
        <f>CONCATENATE("BC: ",'Detalhe Paraguai'!B21,". Valores: ",'Detalhe Paraguai'!C21,". Seguros: ",'Detalhe Paraguai'!D21,". UIF: ",'Detalhe Paraguai'!E21,".")</f>
        <v>BC: Resolución N° 266/2013 (Art. 2, 3)
Resolución SEPRELAD N° 70/19 (Art. 27, Inciso 1, Numeral h). Valores: Resolución SEPRELAD N° 059/2008 - Art. N° 10.. Seguros: Resolución 71/2019 Art.28, inciso h.. UIF: Resolución N° 266/2013 (Art. 2°, 3°)
Resolución SEPRELAD N° 349/13 (8.2.11°, 21.7°, 34.8°)
Resolución SEPRELAD N° 70/19 (Art. 27, Inciso 1, Numeral h).</v>
      </c>
      <c r="F20" s="26" t="str">
        <f>CONCATENATE("BC: ",Tabela1446810[[#This Row],[Banco Central]],". Valores: ",Tabela1446810[[#This Row],[Valores]],". Seguros: ",Tabela1446810[[#This Row],[Seguros]],". UIF: ",Tabela1446810[[#This Row],[UIF]],".")</f>
        <v>BC: Art. 300 de la RNRCSF. Valores: Art. 195 de la RNMV. Seguros: Art. 78 de la RNS. UIF: No aplica.</v>
      </c>
    </row>
    <row r="21" spans="1:6" ht="65">
      <c r="A21" s="6" t="s">
        <v>89</v>
      </c>
      <c r="B21" s="26" t="str">
        <f>CONCATENATE("BC: ",'Detalhe Argentina'!B22,". Valores: ",'Detalhe Argentina'!C22,". Seguros: ",'Detalhe Argentina'!D22,". UIF: ",'Detalhe Argentina'!E22,". INAES: ",'Detalhe Argentina'!F22)</f>
        <v xml:space="preserve">BC: T.O. PLA/FT, punto 1.1. Valores: T.O. PLA/FT, punto 1.1. Seguros: Art. 28  de la Resolución UIF 28/2018. UIF: . INAES: </v>
      </c>
      <c r="C21" s="26" t="e">
        <f>CONCATENATE("BC: ",#REF!," Valores: ",#REF!," Seguros: ",#REF!," UIF: ",#REF!)</f>
        <v>#REF!</v>
      </c>
      <c r="D21" s="26" t="str">
        <f>CONCATENATE("BC: ",'Detalhe Brasil'!B20,". Valores: ",'Detalhe Brasil'!D20,". Seguros: ",'Detalhe Brasil'!E20,".")</f>
        <v>BC: Circular 3978/2020, art. 3º, inciso I, alínea b, e art. 10, §1º, inciso III, e art. 20. Valores: RCVM 50/21: art. 7º, Inciso I, alínea "a". Seguros: Circular 612/2020, arts. 6º, inciso I, alínea b; 13, § 1º, inciso IV; 24; e 32, inciso III.</v>
      </c>
      <c r="E21" s="26" t="str">
        <f>CONCATENATE("BC: ",'Detalhe Paraguai'!B22,". Valores: ",'Detalhe Paraguai'!C22,". Seguros: ",'Detalhe Paraguai'!D22,". UIF: ",'Detalhe Paraguai'!E22,".")</f>
        <v>BC: Resolución SEPRELAD N° 70/19 (Art. 19). Valores: Resolución SEPRELAD N° 059/2008 (Art. 6.4°). Seguros: Resolución SEPRELAD 71/2019 Art.20... UIF: Resolución SEPRELAD N° 349/13 (Art. 21.2.2°, 21.6 °)
Resolución SEPRELAD N° 70/19 (Art. 19).</v>
      </c>
      <c r="F21" s="26" t="str">
        <f>CONCATENATE("BC: ",Tabela1446810[[#This Row],[Banco Central]],". Valores: ",Tabela1446810[[#This Row],[Valores]],". Seguros: ",Tabela1446810[[#This Row],[Seguros]],". UIF: ",Tabela1446810[[#This Row],[UIF]],".")</f>
        <v>BC: Art. 299 de la RNRCSF. Valores: Art. 194 de la RNMV. Seguros: Art. 77 de la RNS. UIF: No aplica.</v>
      </c>
    </row>
    <row r="22" spans="1:6" ht="65">
      <c r="A22" s="6" t="s">
        <v>72</v>
      </c>
      <c r="B22" s="26" t="str">
        <f>CONCATENATE("BC: ",'Detalhe Argentina'!B23,". Valores: ",'Detalhe Argentina'!C23,". Seguros: ",'Detalhe Argentina'!D23,". UIF: ",'Detalhe Argentina'!E23,". INAES: ",'Detalhe Argentina'!F23)</f>
        <v xml:space="preserve">BC: T.O. PLA/FT, punto 1.1. Valores: T.O. PLA/FT, punto 1.1. Seguros: . UIF: . INAES: </v>
      </c>
      <c r="C22" s="26" t="e">
        <f>CONCATENATE("BC: ",#REF!," Valores: ",#REF!," Seguros: ",#REF!," UIF: ",#REF!)</f>
        <v>#REF!</v>
      </c>
      <c r="D22" s="26" t="str">
        <f>CONCATENATE("BC: ",'Detalhe Brasil'!B21,". Valores: ",'Detalhe Brasil'!D21,". Seguros: ",'Detalhe Brasil'!E21,".")</f>
        <v>BC: Circular 3978/2020, art. 59. Valores: Não aplicável. Seguros: Não aplicável.</v>
      </c>
      <c r="E22" s="26" t="str">
        <f>CONCATENATE("BC: ",'Detalhe Paraguai'!B23,". Valores: ",'Detalhe Paraguai'!C23,". Seguros: ",'Detalhe Paraguai'!D23,". UIF: ",'Detalhe Paraguai'!E23,".")</f>
        <v>BC: Resolución N° 266/2013 (Art. 6)
Resolución SEPRELAD N° 70/19 (Art. 53,54,55,56,57). Valores: Resolución SEPRELAD N° 059/2008 (Art. 6.3°). Seguros: No aplica.. UIF: Resolución N° 266/2013 (Art. 6°) Resolución SEPRELAD N° 349/13 (Art. 21.3°)
Resolución SEPRELAD N° 70/19 (Art. 53,54,55,56,57).</v>
      </c>
      <c r="F22" s="26" t="str">
        <f>CONCATENATE("BC: ",Tabela1446810[[#This Row],[Banco Central]],". Valores: ",Tabela1446810[[#This Row],[Valores]],". Seguros: ",Tabela1446810[[#This Row],[Seguros]],". UIF: ",Tabela1446810[[#This Row],[UIF]],".")</f>
        <v>BC: Art. 303 de la RNRCSF. Valores: No aplica . Seguros: No aplica. UIF: No aplica.</v>
      </c>
    </row>
    <row r="23" spans="1:6" ht="52">
      <c r="A23" s="7" t="s">
        <v>73</v>
      </c>
      <c r="B23" s="26" t="str">
        <f>CONCATENATE("BC: ",'Detalhe Argentina'!B24,". Valores: ",'Detalhe Argentina'!C24,". Seguros: ",'Detalhe Argentina'!D24,". UIF: ",'Detalhe Argentina'!E24,". INAES: ",'Detalhe Argentina'!F24)</f>
        <v xml:space="preserve">BC: T.O. PLA/FT, punto 1.1. Valores: T.O. PLA/FT, punto 1.1. Seguros: Art. 15  de la Resolución UIF 28/2018. UIF: . INAES: </v>
      </c>
      <c r="C23" s="26" t="e">
        <f>CONCATENATE("BC: ",#REF!," Valores: ",#REF!," Seguros: ",#REF!," UIF: ",#REF!)</f>
        <v>#REF!</v>
      </c>
      <c r="D23" s="26" t="str">
        <f>CONCATENATE("BC: ",'Detalhe Brasil'!B22,". Valores: ",'Detalhe Brasil'!D22,". Seguros: ",'Detalhe Brasil'!E22,".")</f>
        <v>BC: Circular 3978, art. 5º. Valores: Não há menção na norma. Seguros: Circular 612/2020, art. 8º.</v>
      </c>
      <c r="E23" s="26" t="str">
        <f>CONCATENATE("BC: ",'Detalhe Paraguai'!B24,". Valores: ",'Detalhe Paraguai'!C24,". Seguros: ",'Detalhe Paraguai'!D24,". UIF: ",'Detalhe Paraguai'!E24,".")</f>
        <v>BC: Resolución SEPRELAD N° 349/13 (Art. 21.4)
Resolución SEPRELAD N° 70/19 (Art. 4). Valores: Resolución SEPRELAD N° 059/2008 (Art. 6.2°). Seguros: Resolución SEPRELAD N°71/2019 Art.54. UIF: Resolución SEPRELAD N° 349/13 (Art. 21.4°).</v>
      </c>
      <c r="F23" s="26" t="str">
        <f>CONCATENATE("BC: ",Tabela1446810[[#This Row],[Banco Central]],". Valores: ",Tabela1446810[[#This Row],[Valores]],". Seguros: ",Tabela1446810[[#This Row],[Seguros]],". UIF: ",Tabela1446810[[#This Row],[UIF]],".")</f>
        <v>BC: Art. 303 de la RNRCSF. Valores: No aplica . Seguros: Art. 67 de la RNS. UIF: No aplica.</v>
      </c>
    </row>
    <row r="24" spans="1:6" ht="65">
      <c r="A24" s="7" t="s">
        <v>90</v>
      </c>
      <c r="B24" s="26" t="str">
        <f>CONCATENATE("BC: ",'Detalhe Argentina'!B25,". Valores: ",'Detalhe Argentina'!C25,". Seguros: ",'Detalhe Argentina'!D25,". UIF: ",'Detalhe Argentina'!E25,". INAES: ",'Detalhe Argentina'!F25)</f>
        <v>BC: T.O. PLA/FT, punto 1.1. Valores: Res. UIF 21/2018, art. 38.. Seguros: Art. 27  de la Resolución UIF 28/2018. UIF: . INAES: Parcialmente artículo 11 inciso b) de la Resolución UIF Nº 11/2012.</v>
      </c>
      <c r="C24" s="26" t="e">
        <f>CONCATENATE("BC: ",#REF!," Valores: ",#REF!," Seguros: ",#REF!," UIF: ",#REF!)</f>
        <v>#REF!</v>
      </c>
      <c r="D24" s="26" t="str">
        <f>CONCATENATE("BC: ",'Detalhe Brasil'!B23,". Valores: ",'Detalhe Brasil'!D23,". Seguros: ",'Detalhe Brasil'!E23,".")</f>
        <v>BC: Circular 3978/2020 art. 28, art. 29, art. 30, art. 31, art. 32, art. 33, art. 34, art. 35, art. 36, e art. 37 . Valores: RCVM 50/21: arts. 25 e 26 . Seguros: Não aplicável.</v>
      </c>
      <c r="E24" s="26" t="str">
        <f>CONCATENATE("BC: ",'Detalhe Paraguai'!B25,". Valores: ",'Detalhe Paraguai'!C25,". Seguros: ",'Detalhe Paraguai'!D25,". UIF: ",'Detalhe Paraguai'!E25,".")</f>
        <v>BC: Ley N° 6497/19 (Art. 14, 15, 16, 17)
Resolución SEPRELAD N° 70/19 (Art. 58, 59, 60). Valores: Ley N° 6497/19 que modifica Ley N° 1015/97 - arts. 14, 15, 16 &amp; 17 y Resolución SEPRELAD N° 059/2008 - Art. 5°.. Seguros: No aplica.. UIF: Ley N° 6497/19 (Art. 14, 15, 16, 17).</v>
      </c>
      <c r="F24" s="26" t="str">
        <f>CONCATENATE("BC: ",Tabela1446810[[#This Row],[Banco Central]],". Valores: ",Tabela1446810[[#This Row],[Valores]],". Seguros: ",Tabela1446810[[#This Row],[Seguros]],". UIF: ",Tabela1446810[[#This Row],[UIF]],".")</f>
        <v>BC: Art. 306 y 307 de la RNRCSF. Valores: No aplica . Seguros: No aplica. UIF: No aplica.</v>
      </c>
    </row>
    <row r="25" spans="1:6" ht="14.5">
      <c r="A25" s="11" t="s">
        <v>91</v>
      </c>
      <c r="B25" s="12" t="s">
        <v>16</v>
      </c>
      <c r="C25" s="12" t="s">
        <v>17</v>
      </c>
      <c r="D25" s="12" t="s">
        <v>18</v>
      </c>
      <c r="E25" s="12" t="s">
        <v>19</v>
      </c>
      <c r="F25" s="74" t="s">
        <v>286</v>
      </c>
    </row>
    <row r="26" spans="1:6" ht="104">
      <c r="A26" s="62" t="s">
        <v>23</v>
      </c>
      <c r="B26" s="26" t="str">
        <f>CONCATENATE("BC: ",'Detalhe Argentina'!B27,". Valores: ",'Detalhe Argentina'!C27,". Seguros: ",'Detalhe Argentina'!D27,". UIF: ",'Detalhe Argentina'!E27,". INAES: ",'Detalhe Argentina'!F27)</f>
        <v xml:space="preserve">BC: Res. UIF 12/2011, art. 10. Valores: Res. UIF 22/2011, art. 10. Seguros: Resolución UIF 28/2018 Y Resolucion UIF 19/2011. UIF: . INAES: </v>
      </c>
      <c r="C26" s="26" t="e">
        <f>CONCATENATE(#REF!,#REF!)</f>
        <v>#REF!</v>
      </c>
      <c r="D26" s="26" t="str">
        <f>CONCATENATE("BCB: ",'Detalhe Brasil'!B25,". CVM: ",'Detalhe Brasil'!D25,". Susep: ",'Detalhe Brasil'!E25,".")</f>
        <v>BCB: Procedimentos de supervisão. CVM: Procedimentos de supervisão (CVM + Autorregulação)
. Susep: Procedimentos de supervisão.</v>
      </c>
      <c r="E26" s="26" t="str">
        <f>CONCATENATE("BC: ",'Detalhe Paraguai'!B27,". Valores: ",'Detalhe Paraguai'!C27,". Seguros: ",'Detalhe Paraguai'!D27,". UIF: ",'Detalhe Paraguai'!E27,".")</f>
        <v>BC: Ley N° 4100/2010
Resolución N° 266/13 (Art. 1)
Resolución SEPRELAD 70/19 (Art. 68). Valores: N/A. Seguros: Ley N° 4100/2010
Resolución SEPREAD 71/2019 de fecha 15/03/2019.. UIF: Ley N° 4100/2010
Resolución N° 266/13 (Art. 1°).</v>
      </c>
      <c r="F26" s="72"/>
    </row>
    <row r="27" spans="1:6" ht="91">
      <c r="A27" s="62" t="s">
        <v>24</v>
      </c>
      <c r="B27" s="26" t="str">
        <f>CONCATENATE("BC: ",'Detalhe Argentina'!B28,". Valores: ",'Detalhe Argentina'!C28,". Seguros: ",'Detalhe Argentina'!D28,". UIF: ",'Detalhe Argentina'!E28,". INAES: ",'Detalhe Argentina'!F28)</f>
        <v>BC: Res. UIF xx/2018, art. 1. Valores: Res. UIF 21/2018, art. 1. Seguros: Resolución UIF 229/2014. UIF: . INAES: Resolución INAES Nº 907/2018 - Nueva Matriz de Riesgos y Alertas elaborada con un enfoque basado en riesgos. De la misma se confecciona el Plan Anual de Supervisiones.</v>
      </c>
      <c r="C27" s="26" t="e">
        <f>CONCATENATE(#REF!,#REF!)</f>
        <v>#REF!</v>
      </c>
      <c r="D27" s="26" t="str">
        <f>CONCATENATE("BCB: ",'Detalhe Brasil'!B26,". CVM: ",'Detalhe Brasil'!D26,". Susep: ",'Detalhe Brasil'!E26,".")</f>
        <v>BCB: Procedimentos de supervisão. CVM: Procedimentos de Supervisão (CVM + Autorregulação). Susep: Procedimentos de supervisão.</v>
      </c>
      <c r="E27" s="26" t="str">
        <f>CONCATENATE("BC: ",'Detalhe Paraguai'!B28,". Valores: ",'Detalhe Paraguai'!C28,". Seguros: ",'Detalhe Paraguai'!D28,". UIF: ",'Detalhe Paraguai'!E28,".")</f>
        <v>BC: Ley N° 6497/2019 (Art. 16)
Resolución SEPRELAD N° 70/19 (Art. 2 y 69). Valores: N/A. Seguros: Resolución 71/2019 de fecha 15/03/2019.
Resolución SS.SG. N°17/2021 de fecha 17.02.2021 . UIF: Ley N° 6497/2019 (Art. 16).</v>
      </c>
      <c r="F27" s="72" t="str">
        <f>CONCATENATE("BC: ",Tabela2557911[[#This Row],[Banco Central]],". Valores: ",Tabela2557911[[#This Row],[Valores]],". Seguros: ",Tabela2557911[[#This Row],[Seguros]],". UIF: ",Tabela2557911[[#This Row],[UIF]],".")</f>
        <v>BC: Marco Estrategico de la Superintendencia de Servicios Financieros. Valores: Marco Estrategico de la Superintendencia de Servicios Financieros. Seguros: Marco Estrategico de la Superintendencia de Servicios Financieros. UIF: No aplica.</v>
      </c>
    </row>
    <row r="28" spans="1:6" ht="130">
      <c r="A28" s="62" t="s">
        <v>25</v>
      </c>
      <c r="B28" s="26" t="str">
        <f>CONCATENATE("BC: ",'Detalhe Argentina'!B29,". Valores: ",'Detalhe Argentina'!C29,". Seguros: ",'Detalhe Argentina'!D29,". UIF: ",'Detalhe Argentina'!E29,". INAES: ",'Detalhe Argentina'!F29)</f>
        <v xml:space="preserve">BC: Ley 25.246, art. 14, inc. 7, último párrafo;                        Res. UIF xx/2018, art. 3-4.. Valores:                       -. Seguros: Ley 25.246, art. 14, inc. 7, último párrafo;  Ley 20.091;  Resolución UIF 19/2011. UIF: . INAES: Resoluciòn UIF Nº 12/2012 Anexo I, Resolución UIF Nº 229/2014 y Resoluciones INAES Nº 5586/12, 5587/12, 5588/12 y 806/18. </v>
      </c>
      <c r="C28" s="26" t="e">
        <f>CONCATENATE(#REF!,#REF!)</f>
        <v>#REF!</v>
      </c>
      <c r="D28" s="26" t="str">
        <f>CONCATENATE("BCB: ",'Detalhe Brasil'!B27,". CVM: ",'Detalhe Brasil'!D27,". Susep: ",'Detalhe Brasil'!E27,".")</f>
        <v>BCB: Lei 4595 - art. 10º inciso IX, 
Lei 9613 art. 9º, 10º e 11º. CVM: (i) Lei n.º 6.385/76: arts. 8º e 9º + (ii) Lei n.º 9.613/98: art. 10. Susep: Decreto-Lei nº 73 - art. 36, alínea h e Lei 9.613 art. 9º, 10 e 11.</v>
      </c>
      <c r="E28" s="26" t="str">
        <f>CONCATENATE("BC: ",'Detalhe Paraguai'!B29,". Valores: ",'Detalhe Paraguai'!C29,". Seguros: ",'Detalhe Paraguai'!D29,". UIF: ",'Detalhe Paraguai'!E29,".")</f>
        <v>BC: Ley N° 3783/09 (Art. 28.1, 28.2, 28.8) 
Resolución SEPRELAD N° 70/19 (Art. 69 y 70). Valores: Resolución CNV N° 1103/2008 (Art. 2°) y Resolución SEPRELAD N° 059/2008 - Art. 1°.. Seguros: Ley N°3783/09 art. 29°, 
Ley N°827/96 Seguros art. 61° incisos a) y c).
Resolución SEPRELAD N° 71/19 (Art. 45, 59 y 60) . UIF: Ley N° 3783/09 (Art. 28.1°, 28.2°, 28.8°).</v>
      </c>
      <c r="F28" s="72" t="str">
        <f>CONCATENATE("BC: ",Tabela2557911[[#This Row],[Banco Central]],". Valores: ",Tabela2557911[[#This Row],[Valores]],". Seguros: ",Tabela2557911[[#This Row],[Seguros]],". UIF: ",Tabela2557911[[#This Row],[UIF]],".")</f>
        <v>BC: Art. 35 y 36 de la Carta Organica del BCU. Valores: Art. 35 y 36 de la Carta Organica del BCU. Seguros: Art. 35 y 36 de la Carta Organica del BCU. UIF: Art. 26 Ley 19.574.</v>
      </c>
    </row>
    <row r="29" spans="1:6" ht="156">
      <c r="A29" s="62" t="s">
        <v>26</v>
      </c>
      <c r="B29" s="26" t="str">
        <f>CONCATENATE("BC: ",'Detalhe Argentina'!B30,". Valores: ",'Detalhe Argentina'!C30,". Seguros: ",'Detalhe Argentina'!D30,". UIF: ",'Detalhe Argentina'!E30,". INAES: ",'Detalhe Argentina'!F30)</f>
        <v>BC: Ley 25.246, art. 23-24;       Res. UIF xx/2018, art. 12. Valores:                       -. Seguros: Ley 25.246, art. 23-24. UIF: . INAES: Resolución INAES Nº 1659/2016, s/ suspensiòn y abstenciòn de la prestaciòn del servicio de crèdito.</v>
      </c>
      <c r="C29" s="26" t="e">
        <f>CONCATENATE(#REF!,#REF!)</f>
        <v>#REF!</v>
      </c>
      <c r="D29" s="26" t="str">
        <f>CONCATENATE("BCB: ",'Detalhe Brasil'!B28,". CVM: ",'Detalhe Brasil'!D28,". Susep: ",'Detalhe Brasil'!E28,".")</f>
        <v>BCB: Lei 9613 art 12º
Circular 3858/17. CVM: (i) Lei n.º 6.385/76: arts. 11 e 12 + (ii) Lei n.º 13.506/17 + (iii) ICVM 607/19. Susep: Lei 9.613/1998, art. 12; e Resolução CNSP 393/2020.</v>
      </c>
      <c r="E29" s="26" t="str">
        <f>CONCATENATE("BC: ",'Detalhe Paraguai'!B30,". Valores: ",'Detalhe Paraguai'!C30,". Seguros: ",'Detalhe Paraguai'!D30,". UIF: ",'Detalhe Paraguai'!E30,".")</f>
        <v>BC: Ley N° 489/95 (Art. 83)
Ley N° 1015/97 (Art. 25)
Ley N° 3783/09 (Art. 28.8 y 29) 
Ley N° 6497/19 (Art. 24)
Resolución SEPRELAD N° 70/19 (Art. 68). Valores: Resolución SEPRELAD N° 059/2008 (Art. 13°)
Ley N° 6497/19 que modifica Ley N° 1015/97 &amp; Ley N° 3783/09 arts. 24° &amp; 25°.. Seguros: Ley N° 1015/97 (Art. 25)
Ley N° 3783/09 (Art. 28.8 y 29) 
Ley N° 6497/19 (Art. 24)
Ley N°827/96 Seguros art. 61° incisos p) Resolución SEPRELAD N° 71/19 (Art. 59) . UIF: Ley N° 489/95 (Art. 83°)
Ley N° 1015/97 (Art. 25°)
Ley N° 3783/09 (Art. 28.8° y 29°) 
Ley N° 6497/19 (Art. 24).</v>
      </c>
      <c r="F29" s="72" t="str">
        <f>CONCATENATE("BC: ",Tabela2557911[[#This Row],[Banco Central]],". Valores: ",Tabela2557911[[#This Row],[Valores]],". Seguros: ",Tabela2557911[[#This Row],[Seguros]],". UIF: ",Tabela2557911[[#This Row],[UIF]],".")</f>
        <v>BC: Art. 35 de la Carta Organica del BCU. Valores: Art. 35 de la Carta Organica del BCU. Seguros: Art. 35 de la Carta Organica del BCU. UIF: No aplica.</v>
      </c>
    </row>
    <row r="30" spans="1:6" ht="39">
      <c r="A30" s="62" t="s">
        <v>27</v>
      </c>
      <c r="B30" s="26" t="str">
        <f>CONCATENATE("BC: ",'Detalhe Argentina'!B31,". Valores: ",'Detalhe Argentina'!C31,". Seguros: ",'Detalhe Argentina'!D31,". UIF: ",'Detalhe Argentina'!E31,". INAES: ",'Detalhe Argentina'!F31)</f>
        <v>BC: Ley 25.246, art. 18. Valores: Ley 25.246, art. 18. Seguros: Ley 25.246, art. 18. UIF: . INAES: Artículo 18 de la Ley Nº 25.246.</v>
      </c>
      <c r="C30" s="26" t="e">
        <f>CONCATENATE(#REF!,#REF!)</f>
        <v>#REF!</v>
      </c>
      <c r="D30" s="26" t="str">
        <f>CONCATENATE("BCB: ",'Detalhe Brasil'!B29,". CVM: ",'Detalhe Brasil'!D29,". Susep: ",'Detalhe Brasil'!E29,".")</f>
        <v>BCB: Lei 9613 art 11º §2º. CVM: (i) Lei n.º 9.613/98: art. 11, §2º + (ii) RCVM n.º 50/21: art. 7º, §2º, art. 22, §4º   . Susep: Lei 9.613/1998, art. 11, §2º.</v>
      </c>
      <c r="E30" s="26" t="str">
        <f>CONCATENATE("BC: ",'Detalhe Paraguai'!B31,". Valores: ",'Detalhe Paraguai'!C31,". Seguros: ",'Detalhe Paraguai'!D31,". UIF: ",'Detalhe Paraguai'!E31,".")</f>
        <v>BC: Ley N° 1015/97 (Art. 34) 
. Valores: Ley N° 1015/97 (Art. 34°). Seguros: Ley N° 1015/97 (Art. 34°) . UIF: Ley N° 1015/97 (Art. 34°) .</v>
      </c>
      <c r="F30" s="72" t="str">
        <f>CONCATENATE("BC: ",Tabela2557911[[#This Row],[Banco Central]],". Valores: ",Tabela2557911[[#This Row],[Valores]],". Seguros: ",Tabela2557911[[#This Row],[Seguros]],". UIF: ",Tabela2557911[[#This Row],[UIF]],".")</f>
        <v>BC: Art. 23 de la Ley 19.574. Valores: Art. 23 de la Ley 19.574. Seguros: Art. 23 de la Ley 19.574. UIF: No aplica.</v>
      </c>
    </row>
    <row r="31" spans="1:6" ht="91">
      <c r="A31" s="62" t="s">
        <v>28</v>
      </c>
      <c r="B31" s="26" t="str">
        <f>CONCATENATE("BC: ",'Detalhe Argentina'!B32,". Valores: ",'Detalhe Argentina'!C32,". Seguros: ",'Detalhe Argentina'!D32,". UIF: ",'Detalhe Argentina'!E32,". INAES: ",'Detalhe Argentina'!F32)</f>
        <v>BC: Ley 25.246, art. 21 inc. c y art. 22.. Valores: Ley 25.246, art. 21 inc. c y art. 22.. Seguros: Ley 25.246, art. 21 inc. c y art. 22.. UIF: . INAES: Artículos 21 inciso c) y artículo 22 de la Ley Nº 25.246.</v>
      </c>
      <c r="C31" s="26" t="e">
        <f>CONCATENATE(#REF!,#REF!)</f>
        <v>#REF!</v>
      </c>
      <c r="D31" s="26" t="str">
        <f>CONCATENATE("BCB: ",'Detalhe Brasil'!B30,". CVM: ",'Detalhe Brasil'!D30,". Susep: ",'Detalhe Brasil'!E30,".")</f>
        <v>BCB: Lei 9613 art. 11º inciso II, combinado com a circular 3978 art. 50.. CVM: (i) Lei n.º 9.613/98: art. 11, Inciso II + (ii) RCVM n.º 50/21: art. 22, § 2º. Susep: Lei 9.613/1998, art. 11, inciso II, combinado com Circular 612/2020, art. 35, § 4º, inciso VI.</v>
      </c>
      <c r="E31" s="26" t="str">
        <f>CONCATENATE("BC: ",'Detalhe Paraguai'!B32,". Valores: ",'Detalhe Paraguai'!C32,". Seguros: ",'Detalhe Paraguai'!D32,". UIF: ",'Detalhe Paraguai'!E32,".")</f>
        <v>BC: Ley N° 1015/97 (Art. 20)
Resolución SEPRELAD N° 70/19 (Art. 67). Valores: Ley N° 1015/97 - Art. 20° y Resolución SEPRELAD N° 059/2008 (Art. 12.4°). Seguros: Ley N°1015/97 arts. 20°. Res. SEPRELAD N° 71/2019 art.46. UIF: Ley N° 1015/97 (Art. 20°).</v>
      </c>
      <c r="F31" s="72" t="str">
        <f>CONCATENATE("BC: ",Tabela2557911[[#This Row],[Banco Central]],". Valores: ",Tabela2557911[[#This Row],[Valores]],". Seguros: ",Tabela2557911[[#This Row],[Seguros]],". UIF: ",Tabela2557911[[#This Row],[UIF]],".")</f>
        <v>BC: Art. 22 de la Ley 19.574. Valores: Art. 22 de la Ley 19.574. Seguros: Art. 22 de la Ley 19.574. UIF: No aplica.</v>
      </c>
    </row>
    <row r="32" spans="1:6" ht="130">
      <c r="A32" s="62" t="s">
        <v>29</v>
      </c>
      <c r="B32" s="26" t="str">
        <f>CONCATENATE("BC: ",'Detalhe Argentina'!B33,". Valores: ",'Detalhe Argentina'!C33,". Seguros: ",'Detalhe Argentina'!D33,". UIF: ",'Detalhe Argentina'!E33,". INAES: ",'Detalhe Argentina'!F33)</f>
        <v>BC: Texto Ordenado de "Autorización y Composición del Capital de Entidades Financieras" del BCRA, art. 2.4.12 y 5.1.4.. Valores:                       -. Seguros: Ley 20.091 artículo 48. UIF: . INAES: Resolución INAES Nº 1659/2016 y las sanciones contempladas en el Artículo 101 inciso c) de la Ley 20,337 y Artículo 35 inciso d) de la Ley Nº 20.321, respecto al retiro de la autorizaciòn para funcionar.</v>
      </c>
      <c r="C32" s="26" t="e">
        <f>CONCATENATE(#REF!,#REF!)</f>
        <v>#REF!</v>
      </c>
      <c r="D32" s="26" t="str">
        <f>CONCATENATE("BCB: ",'Detalhe Brasil'!B31,". CVM: ",'Detalhe Brasil'!D31,". Susep: ",'Detalhe Brasil'!E31,".")</f>
        <v>BCB: Resolução 4122, Regulamento anexo I, art. 2º 
. CVM: (i) Lei n.º 6.385/76: arts. 11, (Inciso IV, V e VII), 16, 18 (Inciso I, alínea "a"), 19, 21 e 26 + (ii) demais normas da CVM que regulamentam as situações, atuações ou prestação de serviços que necessitarão do respectivo registro. Susep: Resolução CNSP 330/2015, anexo I.</v>
      </c>
      <c r="E32" s="26" t="str">
        <f>CONCATENATE("BC: ",'Detalhe Paraguai'!B33,". Valores: ",'Detalhe Paraguai'!C33,". Seguros: ",'Detalhe Paraguai'!D33,". UIF: ",'Detalhe Paraguai'!E33,".")</f>
        <v>BC: Ley N° 861/96 (Art. 5 y 6)
Ley N° 3783/09 (Art. 1)
Ley N° 4100/10 (Art. 1)
Resolución N° 266/13 (Art. 6)
Resolución SEPRELAD N° 70/19 (Art. 56). Valores: Ley N° 3783/09 que modifica Ley N° 1015/97 - Art. 1°, Ley N° 4100/10 (Art. 1°). Seguros: Ley N° 3783/09 (Art. 1)
Ley N° 4100/10 (Art. 1). UIF: Ley N° 861/96 (Art. 5° y 6°)
Ley N° 3783/09 (Art. 1°)
Ley N° 4100/10 (Art. 1°)
Resolución N° 266/13 (Art. 6°).</v>
      </c>
      <c r="F32" s="72" t="str">
        <f>CONCATENATE("BC: ",Tabela2557911[[#This Row],[Banco Central]],". Valores: ",Tabela2557911[[#This Row],[Valores]],". Seguros: ",Tabela2557911[[#This Row],[Seguros]],". UIF: ",Tabela2557911[[#This Row],[UIF]],".")</f>
        <v>BC: Art. 14, 16, 17 y 18 de la RNRCSF. Valores: No aplica . Seguros: No aplica. UIF: No aplica.</v>
      </c>
    </row>
    <row r="33" spans="1:6" ht="78">
      <c r="A33" s="62" t="s">
        <v>30</v>
      </c>
      <c r="B33" s="26" t="str">
        <f>CONCATENATE("BC: ",'Detalhe Argentina'!B34,". Valores: ",'Detalhe Argentina'!C34,". Seguros: ",'Detalhe Argentina'!D34,". UIF: ",'Detalhe Argentina'!E34,". INAES: ",'Detalhe Argentina'!F34)</f>
        <v xml:space="preserve">BC: Ley 24.144 y modif., art. 4, inc. c.. Valores: Ley 26.831 y modif., Cap. V, art. 25, 26 y 27. . Seguros: . UIF: . INAES: </v>
      </c>
      <c r="C33" s="26" t="e">
        <f>CONCATENATE(#REF!,#REF!)</f>
        <v>#REF!</v>
      </c>
      <c r="D33" s="26" t="str">
        <f>CONCATENATE("BCB: ",'Detalhe Brasil'!B32,". CVM: ",'Detalhe Brasil'!D32,". Susep: ",'Detalhe Brasil'!E32,".")</f>
        <v>BCB: Lei complementar 105, art. 2º §4. CVM: (i) Lei n.º 6.385/76: art. 10 + (ii) Lei Complementar n.º 105: art. 2º, §4º. Susep: Lei Complementar 126/2007, Art. 25, § 2º, inciso II.</v>
      </c>
      <c r="E33" s="26" t="str">
        <f>CONCATENATE("BC: ",'Detalhe Paraguai'!B34,". Valores: ",'Detalhe Paraguai'!C34,". Seguros: ",'Detalhe Paraguai'!D34,". UIF: ",'Detalhe Paraguai'!E34,".")</f>
        <v>BC: Ley N° 1015/97 (Art. 33)
Ley N° 6104/18 (Art. 8). Valores: Ley N° 1015/97 - Art. 33°. Seguros: Ley N° 1015/97 (Art. 33)
Ley N° 6104/18 (Art. 8). UIF: Ley N° 1015/97 (Art. 33°).</v>
      </c>
      <c r="F33" s="72" t="str">
        <f>CONCATENATE("BC: ",Tabela2557911[[#This Row],[Banco Central]],". Valores: ",Tabela2557911[[#This Row],[Valores]],". Seguros: ",Tabela2557911[[#This Row],[Seguros]],". UIF: ",Tabela2557911[[#This Row],[UIF]],".")</f>
        <v>BC: Art. 35 de la Carta Organica del BCU. Valores: Art. 35 de la Carta Organica del BCU. Seguros: Art. 35 de la Carta Organica del BCU. UIF: No aplica.</v>
      </c>
    </row>
    <row r="34" spans="1:6" ht="117">
      <c r="A34" s="62" t="s">
        <v>31</v>
      </c>
      <c r="B34" s="26" t="str">
        <f>CONCATENATE("BC: ",'Detalhe Argentina'!B35,". Valores: ",'Detalhe Argentina'!C35,". Seguros: ",'Detalhe Argentina'!D35,". UIF: ",'Detalhe Argentina'!E35,". INAES: ",'Detalhe Argentina'!F35)</f>
        <v>BC: Texto Ordenado de "Autorización y Composición del Capital de Entidades Financieras" del BCRA.. Valores: T.O. CNV 2013, Sec. IV, art. 10.. Seguros: Resolución SSN 38.708/2014 artículo 7 y 9. UIF: . INAES: Artículo 64 de la Ley Nº 20.337, Artículo 13 de la Ley Nº 20.321 y Resoluciòn INAES Nº 2036/2003 para cooperativas de crèdito.</v>
      </c>
      <c r="C34" s="26" t="e">
        <f>CONCATENATE(#REF!,#REF!)</f>
        <v>#REF!</v>
      </c>
      <c r="D34" s="26" t="str">
        <f>CONCATENATE("BCB: ",'Detalhe Brasil'!B33,". CVM: ",'Detalhe Brasil'!D33,". Susep: ",'Detalhe Brasil'!E33,".")</f>
        <v>BCB: Resolução 4122, Regulamento anexo I, art. 6º incisos IV e V, art. 16º
Regulamento anexo II, arts. 1º, 2º, 3º e 4º. CVM: Não há menção na norma. Susep: Resolução CNSP 330/2015, anexo II.</v>
      </c>
      <c r="E34" s="26" t="str">
        <f>CONCATENATE("BC: ",'Detalhe Paraguai'!B35,". Valores: ",'Detalhe Paraguai'!C35,". Seguros: ",'Detalhe Paraguai'!D35,". UIF: ",'Detalhe Paraguai'!E35,".")</f>
        <v>BC: Ley N° 861/96 (Art. 13, 14, 36) y Resolución BCP N° 24 Acta 75/2010 (Art. 1, 2 y Anexo punto a.6.6)
Resolución SEPRELAD N° 70/19 (Art. 32, 51 inciso d, Anexo A1 último párrafo, Anexo A2 punto 3.6). Valores: Resolución SEPRELAD N° 059/2008 (Art. 2.2°). Seguros: Resolución SSG N°217/2018, DDC para apertura de acciones.
Resolución SS.SG. N°244/20.. UIF: Ley N° 861/96 (Art. 13°, 14°, 36°).</v>
      </c>
      <c r="F34" s="72" t="str">
        <f>CONCATENATE("BC: ",Tabela2557911[[#This Row],[Banco Central]],". Valores: ",Tabela2557911[[#This Row],[Valores]],". Seguros: ",Tabela2557911[[#This Row],[Seguros]],". UIF: ",Tabela2557911[[#This Row],[UIF]],".")</f>
        <v>BC: Art. 14, 16, 17 y 18 de la RNRCSF. Valores: Art. 55, 55.1, 55.2, 64, 64.1, 64.2, 72, 72.1, 72.2, 101, 101.1, 101.2, 126, 126.1 y 126.2 de la RNMV. Seguros: Art. 4, 4.1, 6, 7, 147.1, 148 y 149 de la RNS. UIF: No aplica.</v>
      </c>
    </row>
    <row r="35" spans="1:6" ht="91">
      <c r="A35" s="62" t="s">
        <v>32</v>
      </c>
      <c r="B35" s="26" t="str">
        <f>CONCATENATE("BC: ",'Detalhe Argentina'!B36,". Valores: ",'Detalhe Argentina'!C36,". Seguros: ",'Detalhe Argentina'!D36,". UIF: ",'Detalhe Argentina'!E36,". INAES: ",'Detalhe Argentina'!F36)</f>
        <v xml:space="preserve">BC: -. Valores:                       -. Seguros: . UIF: . INAES: </v>
      </c>
      <c r="C35" s="26" t="e">
        <f>CONCATENATE(#REF!,#REF!)</f>
        <v>#REF!</v>
      </c>
      <c r="D35" s="26" t="str">
        <f>CONCATENATE("BCB: ",'Detalhe Brasil'!B34,". CVM: ",'Detalhe Brasil'!D34,". Susep: ",'Detalhe Brasil'!E34,".")</f>
        <v>BCB: Procedimentos de supervisão. CVM: Procedimentos de supervisão (CVM + Autorregulação). Susep: Procedimentos de supervisão.</v>
      </c>
      <c r="E35" s="26" t="str">
        <f>CONCATENATE("BC: ",'Detalhe Paraguai'!B36,". Valores: ",'Detalhe Paraguai'!C36,". Seguros: ",'Detalhe Paraguai'!D36,". UIF: ",'Detalhe Paraguai'!E36,".")</f>
        <v>BC: Ley N° 489/95 (Art. 34.h)
Link UIF http://www.seprelad.gov.py/guia-interpretativa-i67. Valores: N/A. Seguros: Ley N° 489/95 (Art. 34.h°), Ley 827/96 art.61, inciso r)
Link UIF http://www.seprelad.gov.py/guia-interpretativa-i67. UIF: Link UIF http://www.seprelad.gov.py/guia-interpretativa-i67.</v>
      </c>
      <c r="F35" s="72" t="str">
        <f>CONCATENATE("BC: ",Tabela2557911[[#This Row],[Banco Central]],". Valores: ",Tabela2557911[[#This Row],[Valores]],". Seguros: ",Tabela2557911[[#This Row],[Seguros]],". UIF: ",Tabela2557911[[#This Row],[UIF]],".")</f>
        <v>BC: Art. 311 de la RNRCSF y Comunicaciones 2002/198, 2010/216 y 2012/191. Valores: Art. 201 de la RNMV y Comunicaciones 2002/198, 2010/216 y 2012/191. Seguros: Art. 83 de la RNS y Comunicaciones 2002/198, 2010/216 y 2012/191. UIF: No aplica.</v>
      </c>
    </row>
    <row r="36" spans="1:6" ht="65">
      <c r="A36" s="62" t="s">
        <v>33</v>
      </c>
      <c r="B36" s="26" t="str">
        <f>CONCATENATE("BC: ",'Detalhe Argentina'!B37,". Valores: ",'Detalhe Argentina'!C37,". Seguros: ",'Detalhe Argentina'!D37,". UIF: ",'Detalhe Argentina'!E37,". INAES: ",'Detalhe Argentina'!F37)</f>
        <v>BC: -. Valores:                       -. Seguros: . UIF: . INAES: Decreto 721/2000. Misiones y funciones asiganadas al INAES.</v>
      </c>
      <c r="C36" s="26" t="e">
        <f>CONCATENATE(#REF!,#REF!)</f>
        <v>#REF!</v>
      </c>
      <c r="D36" s="26" t="str">
        <f>CONCATENATE("BCB: ",'Detalhe Brasil'!B35,". CVM: ",'Detalhe Brasil'!D35,". Susep: ",'Detalhe Brasil'!E35,".")</f>
        <v>BCB: Resolução 3568 art. 1º e art. 2º
Circular 3691 art. 33. CVM: Não aplicável. Susep: Não aplicável.</v>
      </c>
      <c r="E36" s="26" t="str">
        <f>CONCATENATE("BC: ",'Detalhe Paraguai'!B37,". Valores: ",'Detalhe Paraguai'!C37,". Seguros: ",'Detalhe Paraguai'!D37,". UIF: ",'Detalhe Paraguai'!E37,".")</f>
        <v>BC: N/A. Valores: N/A. Seguros: No aplica.. UIF: Ley N° 3783/09 (Art. 28.8°)
Resolución SEPRELAD N° 333/10 (Art. 2°).</v>
      </c>
      <c r="F36" s="72"/>
    </row>
    <row r="37" spans="1:6" ht="91">
      <c r="A37" s="62" t="s">
        <v>34</v>
      </c>
      <c r="B37" s="26" t="str">
        <f>CONCATENATE("BC: ",'Detalhe Argentina'!B38,". Valores: ",'Detalhe Argentina'!C38,". Seguros: ",'Detalhe Argentina'!D38,". UIF: ",'Detalhe Argentina'!E38,". INAES: ",'Detalhe Argentina'!F38)</f>
        <v>BC: -. Valores:                       -. Seguros: . UIF: . INAES: Artículo 5 del Anexo I de la Resoluciòn UIF Nº 12/2012 - Informes trimetsrales.</v>
      </c>
      <c r="C37" s="26" t="e">
        <f>CONCATENATE(#REF!,#REF!)</f>
        <v>#REF!</v>
      </c>
      <c r="D37" s="26" t="str">
        <f>CONCATENATE("BCB: ",'Detalhe Brasil'!B36,". CVM: ",'Detalhe Brasil'!D36,". Susep: ",'Detalhe Brasil'!E36,".")</f>
        <v>BCB: Procedimentos de supervisão. CVM: Procedimentos de supervisão (CVM + Autorregulação). Susep: Procedimentos de supervisão.</v>
      </c>
      <c r="E37" s="26" t="str">
        <f>CONCATENATE("BC: ",'Detalhe Paraguai'!B38,". Valores: ",'Detalhe Paraguai'!C38,". Seguros: ",'Detalhe Paraguai'!D38,". UIF: ",'Detalhe Paraguai'!E38,".")</f>
        <v>BC: Ley N° 489/95 (Art. 34 inciso i y Art. 82)
Circular SB.SG. 186/2019
Circular SB.SG. 1383/2015
Circular SB.SG. 173/2016. Valores: Ley N° 3783/09 - Art. 28.4°.
Informes de la Dirección de Inspección y Fiscalización de la CNV. Seguros: Ley N° 489/95 (Art. 34 inciso i), Ley 827/96 art.61, inciso l)
Resolución SS.SG. N°17/2021 de fecha 17.02.2021 
Resolución SS.SG. N°165/19. UIF: Ley N° 3783/09 (Art. 28.4°).</v>
      </c>
      <c r="F37" s="72" t="str">
        <f>CONCATENATE("BC: ",Tabela2557911[[#This Row],[Banco Central]],". Valores: ",Tabela2557911[[#This Row],[Valores]],". Seguros: ",Tabela2557911[[#This Row],[Seguros]],". UIF: ",Tabela2557911[[#This Row],[UIF]],".")</f>
        <v>BC: Art. 38 de la Carta Organica del BCU. Valores: Art. 38 de la Carta Organica del BCU. Seguros: Art. 38 de la Carta Organica del BCU. UIF: No aplica.</v>
      </c>
    </row>
    <row r="38" spans="1:6" ht="91">
      <c r="A38" s="62" t="s">
        <v>35</v>
      </c>
      <c r="B38" s="26" t="str">
        <f>CONCATENATE("BC: ",'Detalhe Argentina'!B39,". Valores: ",'Detalhe Argentina'!C39,". Seguros: ",'Detalhe Argentina'!D39,". UIF: ",'Detalhe Argentina'!E39,". INAES: ",'Detalhe Argentina'!F39)</f>
        <v xml:space="preserve">BC: -. Valores:                       -. Seguros: . UIF: . INAES: </v>
      </c>
      <c r="C38" s="26" t="e">
        <f>CONCATENATE(#REF!,#REF!)</f>
        <v>#REF!</v>
      </c>
      <c r="D38" s="26" t="str">
        <f>CONCATENATE("BCB: ",'Detalhe Brasil'!B37,". CVM: ",'Detalhe Brasil'!D37,". Susep: ",'Detalhe Brasil'!E37,".")</f>
        <v>BCB: Carta-circular 4001/2020. CVM: RCVM 50/21: art. 20. Susep: Circular 612/2020, art. 36 e seu §1º que permite a divulgação facilitada de novas listas, caso necessário..</v>
      </c>
      <c r="E38" s="26" t="str">
        <f>CONCATENATE("BC: ",'Detalhe Paraguai'!B39,". Valores: ",'Detalhe Paraguai'!C39,". Seguros: ",'Detalhe Paraguai'!D39,". UIF: ",'Detalhe Paraguai'!E39,".")</f>
        <v>BC: Resolución SEPRELAD N° 70/19 (Anexo A4)
Link UIF http://www.seprelad.gov.py/guia-interpretativa-i67. Valores: Informe de Tipologias de LA/FT en la pagina web de la CNV
http://www.cnv.gov.py/publicaciones/informe_tipologias_2020.pdf. Seguros: Resolución SEPRELAD N° 71/19 (Anexo A4).
Link UIF http://www.seprelad.gov.py/guia-interpretativa-i67. UIF: Resolución SEPRELAD N° 349/13 (Art. 34°)
Resolución SEPRELAD N° 70/19 (Anexo A4)
Link UIF http://www.seprelad.gov.py/guia-interpretativa-i67.</v>
      </c>
      <c r="F38" s="72" t="str">
        <f>CONCATENATE("BC: ",Tabela2557911[[#This Row],[Banco Central]],". Valores: ",Tabela2557911[[#This Row],[Valores]],". Seguros: ",Tabela2557911[[#This Row],[Seguros]],". UIF: ",Tabela2557911[[#This Row],[UIF]],".")</f>
        <v>BC: Art. 311 de la RNRCSF y Comunicaciones 2002/198, 2010/216 y 2012/191. Valores: Art. 201 de la RNMV y Comunicaciones 2002/198, 2010/216 y 2012/191. Seguros: Art. 83 de la RNS y Comunicaciones 2002/198, 2010/216 y 2012/191. UIF: No aplica.</v>
      </c>
    </row>
  </sheetData>
  <mergeCells count="2">
    <mergeCell ref="A1:E1"/>
    <mergeCell ref="A2:E2"/>
  </mergeCells>
  <pageMargins left="0.511811024" right="0.511811024" top="0.78740157499999996" bottom="0.78740157499999996" header="0.31496062000000002" footer="0.31496062000000002"/>
  <pageSetup paperSize="9" scale="64" fitToHeight="0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0"/>
  <sheetViews>
    <sheetView showGridLines="0" workbookViewId="0">
      <selection activeCell="A25" sqref="A25"/>
    </sheetView>
  </sheetViews>
  <sheetFormatPr defaultColWidth="11.453125" defaultRowHeight="13"/>
  <cols>
    <col min="1" max="1" width="66.7265625" style="41" customWidth="1"/>
    <col min="2" max="2" width="25.7265625" style="27" customWidth="1"/>
    <col min="3" max="6" width="25.7265625" style="41" customWidth="1"/>
    <col min="7" max="256" width="11.453125" style="41"/>
    <col min="257" max="257" width="66.7265625" style="41" customWidth="1"/>
    <col min="258" max="262" width="25.7265625" style="41" customWidth="1"/>
    <col min="263" max="512" width="11.453125" style="41"/>
    <col min="513" max="513" width="66.7265625" style="41" customWidth="1"/>
    <col min="514" max="518" width="25.7265625" style="41" customWidth="1"/>
    <col min="519" max="768" width="11.453125" style="41"/>
    <col min="769" max="769" width="66.7265625" style="41" customWidth="1"/>
    <col min="770" max="774" width="25.7265625" style="41" customWidth="1"/>
    <col min="775" max="1024" width="11.453125" style="41"/>
    <col min="1025" max="1025" width="66.7265625" style="41" customWidth="1"/>
    <col min="1026" max="1030" width="25.7265625" style="41" customWidth="1"/>
    <col min="1031" max="1280" width="11.453125" style="41"/>
    <col min="1281" max="1281" width="66.7265625" style="41" customWidth="1"/>
    <col min="1282" max="1286" width="25.7265625" style="41" customWidth="1"/>
    <col min="1287" max="1536" width="11.453125" style="41"/>
    <col min="1537" max="1537" width="66.7265625" style="41" customWidth="1"/>
    <col min="1538" max="1542" width="25.7265625" style="41" customWidth="1"/>
    <col min="1543" max="1792" width="11.453125" style="41"/>
    <col min="1793" max="1793" width="66.7265625" style="41" customWidth="1"/>
    <col min="1794" max="1798" width="25.7265625" style="41" customWidth="1"/>
    <col min="1799" max="2048" width="11.453125" style="41"/>
    <col min="2049" max="2049" width="66.7265625" style="41" customWidth="1"/>
    <col min="2050" max="2054" width="25.7265625" style="41" customWidth="1"/>
    <col min="2055" max="2304" width="11.453125" style="41"/>
    <col min="2305" max="2305" width="66.7265625" style="41" customWidth="1"/>
    <col min="2306" max="2310" width="25.7265625" style="41" customWidth="1"/>
    <col min="2311" max="2560" width="11.453125" style="41"/>
    <col min="2561" max="2561" width="66.7265625" style="41" customWidth="1"/>
    <col min="2562" max="2566" width="25.7265625" style="41" customWidth="1"/>
    <col min="2567" max="2816" width="11.453125" style="41"/>
    <col min="2817" max="2817" width="66.7265625" style="41" customWidth="1"/>
    <col min="2818" max="2822" width="25.7265625" style="41" customWidth="1"/>
    <col min="2823" max="3072" width="11.453125" style="41"/>
    <col min="3073" max="3073" width="66.7265625" style="41" customWidth="1"/>
    <col min="3074" max="3078" width="25.7265625" style="41" customWidth="1"/>
    <col min="3079" max="3328" width="11.453125" style="41"/>
    <col min="3329" max="3329" width="66.7265625" style="41" customWidth="1"/>
    <col min="3330" max="3334" width="25.7265625" style="41" customWidth="1"/>
    <col min="3335" max="3584" width="11.453125" style="41"/>
    <col min="3585" max="3585" width="66.7265625" style="41" customWidth="1"/>
    <col min="3586" max="3590" width="25.7265625" style="41" customWidth="1"/>
    <col min="3591" max="3840" width="11.453125" style="41"/>
    <col min="3841" max="3841" width="66.7265625" style="41" customWidth="1"/>
    <col min="3842" max="3846" width="25.7265625" style="41" customWidth="1"/>
    <col min="3847" max="4096" width="11.453125" style="41"/>
    <col min="4097" max="4097" width="66.7265625" style="41" customWidth="1"/>
    <col min="4098" max="4102" width="25.7265625" style="41" customWidth="1"/>
    <col min="4103" max="4352" width="11.453125" style="41"/>
    <col min="4353" max="4353" width="66.7265625" style="41" customWidth="1"/>
    <col min="4354" max="4358" width="25.7265625" style="41" customWidth="1"/>
    <col min="4359" max="4608" width="11.453125" style="41"/>
    <col min="4609" max="4609" width="66.7265625" style="41" customWidth="1"/>
    <col min="4610" max="4614" width="25.7265625" style="41" customWidth="1"/>
    <col min="4615" max="4864" width="11.453125" style="41"/>
    <col min="4865" max="4865" width="66.7265625" style="41" customWidth="1"/>
    <col min="4866" max="4870" width="25.7265625" style="41" customWidth="1"/>
    <col min="4871" max="5120" width="11.453125" style="41"/>
    <col min="5121" max="5121" width="66.7265625" style="41" customWidth="1"/>
    <col min="5122" max="5126" width="25.7265625" style="41" customWidth="1"/>
    <col min="5127" max="5376" width="11.453125" style="41"/>
    <col min="5377" max="5377" width="66.7265625" style="41" customWidth="1"/>
    <col min="5378" max="5382" width="25.7265625" style="41" customWidth="1"/>
    <col min="5383" max="5632" width="11.453125" style="41"/>
    <col min="5633" max="5633" width="66.7265625" style="41" customWidth="1"/>
    <col min="5634" max="5638" width="25.7265625" style="41" customWidth="1"/>
    <col min="5639" max="5888" width="11.453125" style="41"/>
    <col min="5889" max="5889" width="66.7265625" style="41" customWidth="1"/>
    <col min="5890" max="5894" width="25.7265625" style="41" customWidth="1"/>
    <col min="5895" max="6144" width="11.453125" style="41"/>
    <col min="6145" max="6145" width="66.7265625" style="41" customWidth="1"/>
    <col min="6146" max="6150" width="25.7265625" style="41" customWidth="1"/>
    <col min="6151" max="6400" width="11.453125" style="41"/>
    <col min="6401" max="6401" width="66.7265625" style="41" customWidth="1"/>
    <col min="6402" max="6406" width="25.7265625" style="41" customWidth="1"/>
    <col min="6407" max="6656" width="11.453125" style="41"/>
    <col min="6657" max="6657" width="66.7265625" style="41" customWidth="1"/>
    <col min="6658" max="6662" width="25.7265625" style="41" customWidth="1"/>
    <col min="6663" max="6912" width="11.453125" style="41"/>
    <col min="6913" max="6913" width="66.7265625" style="41" customWidth="1"/>
    <col min="6914" max="6918" width="25.7265625" style="41" customWidth="1"/>
    <col min="6919" max="7168" width="11.453125" style="41"/>
    <col min="7169" max="7169" width="66.7265625" style="41" customWidth="1"/>
    <col min="7170" max="7174" width="25.7265625" style="41" customWidth="1"/>
    <col min="7175" max="7424" width="11.453125" style="41"/>
    <col min="7425" max="7425" width="66.7265625" style="41" customWidth="1"/>
    <col min="7426" max="7430" width="25.7265625" style="41" customWidth="1"/>
    <col min="7431" max="7680" width="11.453125" style="41"/>
    <col min="7681" max="7681" width="66.7265625" style="41" customWidth="1"/>
    <col min="7682" max="7686" width="25.7265625" style="41" customWidth="1"/>
    <col min="7687" max="7936" width="11.453125" style="41"/>
    <col min="7937" max="7937" width="66.7265625" style="41" customWidth="1"/>
    <col min="7938" max="7942" width="25.7265625" style="41" customWidth="1"/>
    <col min="7943" max="8192" width="11.453125" style="41"/>
    <col min="8193" max="8193" width="66.7265625" style="41" customWidth="1"/>
    <col min="8194" max="8198" width="25.7265625" style="41" customWidth="1"/>
    <col min="8199" max="8448" width="11.453125" style="41"/>
    <col min="8449" max="8449" width="66.7265625" style="41" customWidth="1"/>
    <col min="8450" max="8454" width="25.7265625" style="41" customWidth="1"/>
    <col min="8455" max="8704" width="11.453125" style="41"/>
    <col min="8705" max="8705" width="66.7265625" style="41" customWidth="1"/>
    <col min="8706" max="8710" width="25.7265625" style="41" customWidth="1"/>
    <col min="8711" max="8960" width="11.453125" style="41"/>
    <col min="8961" max="8961" width="66.7265625" style="41" customWidth="1"/>
    <col min="8962" max="8966" width="25.7265625" style="41" customWidth="1"/>
    <col min="8967" max="9216" width="11.453125" style="41"/>
    <col min="9217" max="9217" width="66.7265625" style="41" customWidth="1"/>
    <col min="9218" max="9222" width="25.7265625" style="41" customWidth="1"/>
    <col min="9223" max="9472" width="11.453125" style="41"/>
    <col min="9473" max="9473" width="66.7265625" style="41" customWidth="1"/>
    <col min="9474" max="9478" width="25.7265625" style="41" customWidth="1"/>
    <col min="9479" max="9728" width="11.453125" style="41"/>
    <col min="9729" max="9729" width="66.7265625" style="41" customWidth="1"/>
    <col min="9730" max="9734" width="25.7265625" style="41" customWidth="1"/>
    <col min="9735" max="9984" width="11.453125" style="41"/>
    <col min="9985" max="9985" width="66.7265625" style="41" customWidth="1"/>
    <col min="9986" max="9990" width="25.7265625" style="41" customWidth="1"/>
    <col min="9991" max="10240" width="11.453125" style="41"/>
    <col min="10241" max="10241" width="66.7265625" style="41" customWidth="1"/>
    <col min="10242" max="10246" width="25.7265625" style="41" customWidth="1"/>
    <col min="10247" max="10496" width="11.453125" style="41"/>
    <col min="10497" max="10497" width="66.7265625" style="41" customWidth="1"/>
    <col min="10498" max="10502" width="25.7265625" style="41" customWidth="1"/>
    <col min="10503" max="10752" width="11.453125" style="41"/>
    <col min="10753" max="10753" width="66.7265625" style="41" customWidth="1"/>
    <col min="10754" max="10758" width="25.7265625" style="41" customWidth="1"/>
    <col min="10759" max="11008" width="11.453125" style="41"/>
    <col min="11009" max="11009" width="66.7265625" style="41" customWidth="1"/>
    <col min="11010" max="11014" width="25.7265625" style="41" customWidth="1"/>
    <col min="11015" max="11264" width="11.453125" style="41"/>
    <col min="11265" max="11265" width="66.7265625" style="41" customWidth="1"/>
    <col min="11266" max="11270" width="25.7265625" style="41" customWidth="1"/>
    <col min="11271" max="11520" width="11.453125" style="41"/>
    <col min="11521" max="11521" width="66.7265625" style="41" customWidth="1"/>
    <col min="11522" max="11526" width="25.7265625" style="41" customWidth="1"/>
    <col min="11527" max="11776" width="11.453125" style="41"/>
    <col min="11777" max="11777" width="66.7265625" style="41" customWidth="1"/>
    <col min="11778" max="11782" width="25.7265625" style="41" customWidth="1"/>
    <col min="11783" max="12032" width="11.453125" style="41"/>
    <col min="12033" max="12033" width="66.7265625" style="41" customWidth="1"/>
    <col min="12034" max="12038" width="25.7265625" style="41" customWidth="1"/>
    <col min="12039" max="12288" width="11.453125" style="41"/>
    <col min="12289" max="12289" width="66.7265625" style="41" customWidth="1"/>
    <col min="12290" max="12294" width="25.7265625" style="41" customWidth="1"/>
    <col min="12295" max="12544" width="11.453125" style="41"/>
    <col min="12545" max="12545" width="66.7265625" style="41" customWidth="1"/>
    <col min="12546" max="12550" width="25.7265625" style="41" customWidth="1"/>
    <col min="12551" max="12800" width="11.453125" style="41"/>
    <col min="12801" max="12801" width="66.7265625" style="41" customWidth="1"/>
    <col min="12802" max="12806" width="25.7265625" style="41" customWidth="1"/>
    <col min="12807" max="13056" width="11.453125" style="41"/>
    <col min="13057" max="13057" width="66.7265625" style="41" customWidth="1"/>
    <col min="13058" max="13062" width="25.7265625" style="41" customWidth="1"/>
    <col min="13063" max="13312" width="11.453125" style="41"/>
    <col min="13313" max="13313" width="66.7265625" style="41" customWidth="1"/>
    <col min="13314" max="13318" width="25.7265625" style="41" customWidth="1"/>
    <col min="13319" max="13568" width="11.453125" style="41"/>
    <col min="13569" max="13569" width="66.7265625" style="41" customWidth="1"/>
    <col min="13570" max="13574" width="25.7265625" style="41" customWidth="1"/>
    <col min="13575" max="13824" width="11.453125" style="41"/>
    <col min="13825" max="13825" width="66.7265625" style="41" customWidth="1"/>
    <col min="13826" max="13830" width="25.7265625" style="41" customWidth="1"/>
    <col min="13831" max="14080" width="11.453125" style="41"/>
    <col min="14081" max="14081" width="66.7265625" style="41" customWidth="1"/>
    <col min="14082" max="14086" width="25.7265625" style="41" customWidth="1"/>
    <col min="14087" max="14336" width="11.453125" style="41"/>
    <col min="14337" max="14337" width="66.7265625" style="41" customWidth="1"/>
    <col min="14338" max="14342" width="25.7265625" style="41" customWidth="1"/>
    <col min="14343" max="14592" width="11.453125" style="41"/>
    <col min="14593" max="14593" width="66.7265625" style="41" customWidth="1"/>
    <col min="14594" max="14598" width="25.7265625" style="41" customWidth="1"/>
    <col min="14599" max="14848" width="11.453125" style="41"/>
    <col min="14849" max="14849" width="66.7265625" style="41" customWidth="1"/>
    <col min="14850" max="14854" width="25.7265625" style="41" customWidth="1"/>
    <col min="14855" max="15104" width="11.453125" style="41"/>
    <col min="15105" max="15105" width="66.7265625" style="41" customWidth="1"/>
    <col min="15106" max="15110" width="25.7265625" style="41" customWidth="1"/>
    <col min="15111" max="15360" width="11.453125" style="41"/>
    <col min="15361" max="15361" width="66.7265625" style="41" customWidth="1"/>
    <col min="15362" max="15366" width="25.7265625" style="41" customWidth="1"/>
    <col min="15367" max="15616" width="11.453125" style="41"/>
    <col min="15617" max="15617" width="66.7265625" style="41" customWidth="1"/>
    <col min="15618" max="15622" width="25.7265625" style="41" customWidth="1"/>
    <col min="15623" max="15872" width="11.453125" style="41"/>
    <col min="15873" max="15873" width="66.7265625" style="41" customWidth="1"/>
    <col min="15874" max="15878" width="25.7265625" style="41" customWidth="1"/>
    <col min="15879" max="16128" width="11.453125" style="41"/>
    <col min="16129" max="16129" width="66.7265625" style="41" customWidth="1"/>
    <col min="16130" max="16134" width="25.7265625" style="41" customWidth="1"/>
    <col min="16135" max="16384" width="11.453125" style="41"/>
  </cols>
  <sheetData>
    <row r="1" spans="1:6" ht="14.5">
      <c r="A1" s="77" t="s">
        <v>282</v>
      </c>
      <c r="B1" s="77"/>
      <c r="C1" s="77"/>
      <c r="D1" s="77"/>
      <c r="E1" s="77"/>
    </row>
    <row r="2" spans="1:6" s="29" customFormat="1" ht="14.5">
      <c r="A2" s="78" t="s">
        <v>61</v>
      </c>
      <c r="B2" s="78"/>
      <c r="C2" s="78"/>
      <c r="D2" s="78"/>
      <c r="E2" s="78"/>
    </row>
    <row r="3" spans="1:6" s="29" customFormat="1" ht="14.5">
      <c r="B3" s="24"/>
    </row>
    <row r="4" spans="1:6" s="29" customFormat="1" ht="14.5">
      <c r="A4" s="30" t="s">
        <v>201</v>
      </c>
      <c r="B4" s="24"/>
    </row>
    <row r="5" spans="1:6" s="29" customFormat="1" ht="14.5">
      <c r="A5" s="30"/>
      <c r="B5" s="24"/>
    </row>
    <row r="6" spans="1:6" s="29" customFormat="1" ht="29">
      <c r="A6" s="31" t="s">
        <v>62</v>
      </c>
      <c r="B6" s="32" t="s">
        <v>104</v>
      </c>
      <c r="C6" s="32" t="s">
        <v>105</v>
      </c>
      <c r="D6" s="32" t="s">
        <v>106</v>
      </c>
      <c r="E6" s="32" t="s">
        <v>107</v>
      </c>
      <c r="F6" s="32" t="s">
        <v>202</v>
      </c>
    </row>
    <row r="7" spans="1:6" s="29" customFormat="1" ht="14.5">
      <c r="A7" s="33" t="s">
        <v>63</v>
      </c>
      <c r="B7" s="32"/>
      <c r="C7" s="34"/>
      <c r="D7" s="34"/>
      <c r="E7" s="34"/>
      <c r="F7" s="35"/>
    </row>
    <row r="8" spans="1:6" ht="26">
      <c r="A8" s="36" t="s">
        <v>81</v>
      </c>
      <c r="B8" s="37" t="s">
        <v>203</v>
      </c>
      <c r="C8" s="70" t="s">
        <v>265</v>
      </c>
      <c r="D8" s="38" t="s">
        <v>205</v>
      </c>
      <c r="E8" s="70" t="s">
        <v>265</v>
      </c>
      <c r="F8" s="40" t="s">
        <v>206</v>
      </c>
    </row>
    <row r="9" spans="1:6" ht="39">
      <c r="A9" s="42" t="s">
        <v>82</v>
      </c>
      <c r="B9" s="37" t="s">
        <v>207</v>
      </c>
      <c r="C9" s="37" t="s">
        <v>208</v>
      </c>
      <c r="D9" s="38" t="s">
        <v>209</v>
      </c>
      <c r="E9" s="39"/>
      <c r="F9" s="40" t="s">
        <v>210</v>
      </c>
    </row>
    <row r="10" spans="1:6" ht="26">
      <c r="A10" s="42" t="s">
        <v>65</v>
      </c>
      <c r="B10" s="37" t="s">
        <v>207</v>
      </c>
      <c r="C10" s="37" t="s">
        <v>204</v>
      </c>
      <c r="D10" s="38" t="s">
        <v>211</v>
      </c>
      <c r="E10" s="39"/>
      <c r="F10" s="40" t="s">
        <v>212</v>
      </c>
    </row>
    <row r="11" spans="1:6" ht="26">
      <c r="A11" s="42" t="s">
        <v>66</v>
      </c>
      <c r="B11" s="37" t="s">
        <v>207</v>
      </c>
      <c r="C11" s="37" t="s">
        <v>204</v>
      </c>
      <c r="D11" s="38" t="s">
        <v>211</v>
      </c>
      <c r="E11" s="39"/>
      <c r="F11" s="40" t="s">
        <v>213</v>
      </c>
    </row>
    <row r="12" spans="1:6" ht="39">
      <c r="A12" s="42" t="s">
        <v>67</v>
      </c>
      <c r="B12" s="37" t="s">
        <v>207</v>
      </c>
      <c r="C12" s="37" t="s">
        <v>204</v>
      </c>
      <c r="D12" s="38" t="s">
        <v>214</v>
      </c>
      <c r="E12" s="39"/>
      <c r="F12" s="40" t="s">
        <v>215</v>
      </c>
    </row>
    <row r="13" spans="1:6" ht="39">
      <c r="A13" s="42" t="s">
        <v>83</v>
      </c>
      <c r="B13" s="37" t="s">
        <v>207</v>
      </c>
      <c r="C13" s="37"/>
      <c r="D13" s="38" t="s">
        <v>216</v>
      </c>
      <c r="E13" s="39"/>
      <c r="F13" s="40" t="s">
        <v>217</v>
      </c>
    </row>
    <row r="14" spans="1:6" ht="26">
      <c r="A14" s="42" t="s">
        <v>68</v>
      </c>
      <c r="B14" s="37" t="s">
        <v>207</v>
      </c>
      <c r="C14" s="37" t="s">
        <v>218</v>
      </c>
      <c r="D14" s="38" t="s">
        <v>219</v>
      </c>
      <c r="E14" s="39"/>
      <c r="F14" s="40" t="s">
        <v>220</v>
      </c>
    </row>
    <row r="15" spans="1:6" ht="39">
      <c r="A15" s="42" t="s">
        <v>85</v>
      </c>
      <c r="B15" s="37" t="s">
        <v>207</v>
      </c>
      <c r="C15" s="37" t="s">
        <v>204</v>
      </c>
      <c r="D15" s="38" t="s">
        <v>221</v>
      </c>
      <c r="E15" s="39"/>
      <c r="F15" s="40" t="s">
        <v>222</v>
      </c>
    </row>
    <row r="16" spans="1:6" ht="39">
      <c r="A16" s="42" t="s">
        <v>84</v>
      </c>
      <c r="B16" s="37" t="s">
        <v>207</v>
      </c>
      <c r="C16" s="37" t="s">
        <v>204</v>
      </c>
      <c r="D16" s="38" t="s">
        <v>223</v>
      </c>
      <c r="E16" s="39"/>
      <c r="F16" s="40"/>
    </row>
    <row r="17" spans="1:6" ht="52">
      <c r="A17" s="43" t="s">
        <v>69</v>
      </c>
      <c r="B17" s="37" t="s">
        <v>207</v>
      </c>
      <c r="C17" s="37" t="s">
        <v>204</v>
      </c>
      <c r="D17" s="38" t="s">
        <v>224</v>
      </c>
      <c r="E17" s="39"/>
      <c r="F17" s="40" t="s">
        <v>225</v>
      </c>
    </row>
    <row r="18" spans="1:6" ht="26">
      <c r="A18" s="42" t="s">
        <v>88</v>
      </c>
      <c r="B18" s="37" t="s">
        <v>207</v>
      </c>
      <c r="C18" s="37" t="s">
        <v>204</v>
      </c>
      <c r="D18" s="38" t="s">
        <v>226</v>
      </c>
      <c r="E18" s="39"/>
      <c r="F18" s="40" t="s">
        <v>227</v>
      </c>
    </row>
    <row r="19" spans="1:6" ht="52">
      <c r="A19" s="42" t="s">
        <v>86</v>
      </c>
      <c r="B19" s="37" t="s">
        <v>207</v>
      </c>
      <c r="C19" s="37" t="s">
        <v>204</v>
      </c>
      <c r="D19" s="38" t="s">
        <v>228</v>
      </c>
      <c r="E19" s="39"/>
      <c r="F19" s="40" t="s">
        <v>229</v>
      </c>
    </row>
    <row r="20" spans="1:6" ht="26">
      <c r="A20" s="42" t="s">
        <v>87</v>
      </c>
      <c r="B20" s="37" t="s">
        <v>207</v>
      </c>
      <c r="C20" s="37" t="s">
        <v>204</v>
      </c>
      <c r="D20" s="38" t="s">
        <v>221</v>
      </c>
      <c r="E20" s="39"/>
      <c r="F20" s="40" t="s">
        <v>230</v>
      </c>
    </row>
    <row r="21" spans="1:6" ht="39">
      <c r="A21" s="42" t="s">
        <v>71</v>
      </c>
      <c r="B21" s="37" t="s">
        <v>207</v>
      </c>
      <c r="C21" s="37" t="s">
        <v>231</v>
      </c>
      <c r="D21" s="38" t="s">
        <v>223</v>
      </c>
      <c r="E21" s="39"/>
      <c r="F21" s="40" t="s">
        <v>232</v>
      </c>
    </row>
    <row r="22" spans="1:6" ht="26">
      <c r="A22" s="42" t="s">
        <v>89</v>
      </c>
      <c r="B22" s="37" t="s">
        <v>207</v>
      </c>
      <c r="C22" s="37" t="s">
        <v>207</v>
      </c>
      <c r="D22" s="38" t="s">
        <v>233</v>
      </c>
      <c r="E22" s="39"/>
      <c r="F22" s="40"/>
    </row>
    <row r="23" spans="1:6" ht="39">
      <c r="A23" s="42" t="s">
        <v>72</v>
      </c>
      <c r="B23" s="37" t="s">
        <v>207</v>
      </c>
      <c r="C23" s="37" t="s">
        <v>207</v>
      </c>
      <c r="D23" s="44"/>
      <c r="E23" s="39"/>
      <c r="F23" s="40"/>
    </row>
    <row r="24" spans="1:6" ht="39">
      <c r="A24" s="45" t="s">
        <v>73</v>
      </c>
      <c r="B24" s="37" t="s">
        <v>207</v>
      </c>
      <c r="C24" s="37" t="s">
        <v>207</v>
      </c>
      <c r="D24" s="38" t="s">
        <v>234</v>
      </c>
      <c r="E24" s="39"/>
      <c r="F24" s="40"/>
    </row>
    <row r="25" spans="1:6" ht="65">
      <c r="A25" s="45" t="s">
        <v>90</v>
      </c>
      <c r="B25" s="37" t="s">
        <v>207</v>
      </c>
      <c r="C25" s="37" t="s">
        <v>235</v>
      </c>
      <c r="D25" s="38" t="s">
        <v>236</v>
      </c>
      <c r="E25" s="39"/>
      <c r="F25" s="40" t="s">
        <v>237</v>
      </c>
    </row>
    <row r="26" spans="1:6" ht="14.5">
      <c r="A26" s="46" t="s">
        <v>91</v>
      </c>
      <c r="B26" s="47" t="s">
        <v>104</v>
      </c>
      <c r="C26" s="47" t="s">
        <v>105</v>
      </c>
      <c r="D26" s="47" t="s">
        <v>106</v>
      </c>
      <c r="E26" s="34" t="s">
        <v>107</v>
      </c>
      <c r="F26" s="32" t="s">
        <v>238</v>
      </c>
    </row>
    <row r="27" spans="1:6" ht="26">
      <c r="A27" s="48" t="s">
        <v>74</v>
      </c>
      <c r="B27" s="49" t="s">
        <v>239</v>
      </c>
      <c r="C27" s="49" t="s">
        <v>240</v>
      </c>
      <c r="D27" s="38" t="s">
        <v>241</v>
      </c>
      <c r="E27" s="39"/>
      <c r="F27" s="40"/>
    </row>
    <row r="28" spans="1:6" ht="78">
      <c r="A28" s="48" t="s">
        <v>75</v>
      </c>
      <c r="B28" s="37" t="s">
        <v>242</v>
      </c>
      <c r="C28" s="37" t="s">
        <v>243</v>
      </c>
      <c r="D28" s="38" t="s">
        <v>244</v>
      </c>
      <c r="E28" s="39"/>
      <c r="F28" s="40" t="s">
        <v>245</v>
      </c>
    </row>
    <row r="29" spans="1:6" ht="65">
      <c r="A29" s="48" t="s">
        <v>92</v>
      </c>
      <c r="B29" s="37" t="s">
        <v>246</v>
      </c>
      <c r="C29" s="37" t="s">
        <v>204</v>
      </c>
      <c r="D29" s="40" t="s">
        <v>247</v>
      </c>
      <c r="E29" s="39"/>
      <c r="F29" s="40" t="s">
        <v>248</v>
      </c>
    </row>
    <row r="30" spans="1:6" ht="52">
      <c r="A30" s="48" t="s">
        <v>76</v>
      </c>
      <c r="B30" s="37" t="s">
        <v>249</v>
      </c>
      <c r="C30" s="37" t="s">
        <v>204</v>
      </c>
      <c r="D30" s="37" t="s">
        <v>250</v>
      </c>
      <c r="E30" s="39"/>
      <c r="F30" s="40" t="s">
        <v>251</v>
      </c>
    </row>
    <row r="31" spans="1:6" ht="39">
      <c r="A31" s="48" t="s">
        <v>93</v>
      </c>
      <c r="B31" s="37" t="s">
        <v>252</v>
      </c>
      <c r="C31" s="37" t="s">
        <v>252</v>
      </c>
      <c r="D31" s="37" t="s">
        <v>252</v>
      </c>
      <c r="E31" s="39"/>
      <c r="F31" s="40" t="s">
        <v>253</v>
      </c>
    </row>
    <row r="32" spans="1:6" ht="26">
      <c r="A32" s="48" t="s">
        <v>94</v>
      </c>
      <c r="B32" s="37" t="s">
        <v>254</v>
      </c>
      <c r="C32" s="37" t="s">
        <v>254</v>
      </c>
      <c r="D32" s="37" t="s">
        <v>254</v>
      </c>
      <c r="E32" s="39"/>
      <c r="F32" s="40" t="s">
        <v>255</v>
      </c>
    </row>
    <row r="33" spans="1:6" ht="91">
      <c r="A33" s="48" t="s">
        <v>95</v>
      </c>
      <c r="B33" s="37" t="s">
        <v>256</v>
      </c>
      <c r="C33" s="37" t="s">
        <v>204</v>
      </c>
      <c r="D33" s="38" t="s">
        <v>257</v>
      </c>
      <c r="E33" s="39"/>
      <c r="F33" s="40" t="s">
        <v>258</v>
      </c>
    </row>
    <row r="34" spans="1:6" ht="39">
      <c r="A34" s="48" t="s">
        <v>77</v>
      </c>
      <c r="B34" s="37" t="s">
        <v>259</v>
      </c>
      <c r="C34" s="37" t="s">
        <v>260</v>
      </c>
      <c r="D34" s="44"/>
      <c r="E34" s="39"/>
      <c r="F34" s="40"/>
    </row>
    <row r="35" spans="1:6" ht="52">
      <c r="A35" s="48" t="s">
        <v>78</v>
      </c>
      <c r="B35" s="37" t="s">
        <v>261</v>
      </c>
      <c r="C35" s="37" t="s">
        <v>262</v>
      </c>
      <c r="D35" s="38" t="s">
        <v>263</v>
      </c>
      <c r="E35" s="39"/>
      <c r="F35" s="40" t="s">
        <v>264</v>
      </c>
    </row>
    <row r="36" spans="1:6" ht="39">
      <c r="A36" s="48" t="s">
        <v>96</v>
      </c>
      <c r="B36" s="37" t="s">
        <v>265</v>
      </c>
      <c r="C36" s="37" t="s">
        <v>204</v>
      </c>
      <c r="D36" s="44"/>
      <c r="E36" s="39"/>
      <c r="F36" s="40"/>
    </row>
    <row r="37" spans="1:6" ht="26">
      <c r="A37" s="48" t="s">
        <v>97</v>
      </c>
      <c r="B37" s="37" t="s">
        <v>265</v>
      </c>
      <c r="C37" s="37" t="s">
        <v>204</v>
      </c>
      <c r="D37" s="44"/>
      <c r="E37" s="39"/>
      <c r="F37" s="50" t="s">
        <v>266</v>
      </c>
    </row>
    <row r="38" spans="1:6" ht="39">
      <c r="A38" s="48" t="s">
        <v>79</v>
      </c>
      <c r="B38" s="37" t="s">
        <v>265</v>
      </c>
      <c r="C38" s="37" t="s">
        <v>204</v>
      </c>
      <c r="D38" s="44"/>
      <c r="E38" s="39"/>
      <c r="F38" s="40" t="s">
        <v>267</v>
      </c>
    </row>
    <row r="39" spans="1:6" ht="26">
      <c r="A39" s="48" t="s">
        <v>80</v>
      </c>
      <c r="B39" s="37" t="s">
        <v>265</v>
      </c>
      <c r="C39" s="37" t="s">
        <v>204</v>
      </c>
      <c r="D39" s="44"/>
      <c r="E39" s="39"/>
      <c r="F39" s="40"/>
    </row>
    <row r="40" spans="1:6">
      <c r="A40"/>
      <c r="C40"/>
      <c r="D40"/>
      <c r="E40"/>
      <c r="F40"/>
    </row>
  </sheetData>
  <mergeCells count="2">
    <mergeCell ref="A2:E2"/>
    <mergeCell ref="A1:E1"/>
  </mergeCells>
  <pageMargins left="0.511811024" right="0.511811024" top="0.78740157499999996" bottom="0.78740157499999996" header="0.31496062000000002" footer="0.31496062000000002"/>
  <pageSetup paperSize="9" scale="71" fitToHeight="0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7"/>
  <sheetViews>
    <sheetView showGridLines="0" tabSelected="1" topLeftCell="B36" workbookViewId="0">
      <selection activeCell="C15" sqref="C15"/>
    </sheetView>
  </sheetViews>
  <sheetFormatPr defaultColWidth="9.1796875" defaultRowHeight="13"/>
  <cols>
    <col min="1" max="1" width="66.7265625" style="2" customWidth="1"/>
    <col min="2" max="2" width="13.54296875" style="18" customWidth="1"/>
    <col min="3" max="3" width="37.1796875" style="2" customWidth="1"/>
    <col min="4" max="4" width="36.1796875" style="2" customWidth="1"/>
    <col min="5" max="5" width="24" style="2" customWidth="1"/>
    <col min="6" max="7" width="9.1796875" style="2"/>
    <col min="8" max="8" width="27.453125" style="2" customWidth="1"/>
    <col min="9" max="16384" width="9.1796875" style="2"/>
  </cols>
  <sheetData>
    <row r="1" spans="1:8" s="9" customFormat="1" ht="14.5">
      <c r="A1" s="77" t="s">
        <v>283</v>
      </c>
      <c r="B1" s="77"/>
      <c r="C1" s="77"/>
      <c r="D1" s="77"/>
      <c r="E1" s="77"/>
    </row>
    <row r="2" spans="1:8" s="9" customFormat="1" ht="14.5">
      <c r="A2" s="76" t="s">
        <v>0</v>
      </c>
      <c r="B2" s="76"/>
      <c r="C2" s="76"/>
      <c r="D2" s="76"/>
      <c r="E2" s="76"/>
    </row>
    <row r="3" spans="1:8" s="9" customFormat="1" ht="14.5">
      <c r="A3" s="8"/>
      <c r="B3" s="19"/>
    </row>
    <row r="4" spans="1:8" s="9" customFormat="1" ht="14.5">
      <c r="B4" s="19"/>
    </row>
    <row r="5" spans="1:8" s="9" customFormat="1" ht="20.25" customHeight="1">
      <c r="A5" s="10" t="s">
        <v>22</v>
      </c>
      <c r="B5" s="3" t="s">
        <v>38</v>
      </c>
      <c r="C5" s="3" t="s">
        <v>107</v>
      </c>
      <c r="D5" s="3" t="s">
        <v>39</v>
      </c>
      <c r="E5" s="3" t="s">
        <v>40</v>
      </c>
    </row>
    <row r="6" spans="1:8" ht="78">
      <c r="A6" s="5" t="s">
        <v>64</v>
      </c>
      <c r="B6" s="17" t="s">
        <v>310</v>
      </c>
      <c r="C6" s="13" t="s">
        <v>305</v>
      </c>
      <c r="D6" s="82" t="s">
        <v>366</v>
      </c>
      <c r="E6" s="13" t="s">
        <v>333</v>
      </c>
      <c r="H6" s="20"/>
    </row>
    <row r="7" spans="1:8" ht="78">
      <c r="A7" s="5" t="s">
        <v>2</v>
      </c>
      <c r="B7" s="13" t="s">
        <v>311</v>
      </c>
      <c r="C7" s="13" t="s">
        <v>306</v>
      </c>
      <c r="D7" s="82" t="s">
        <v>367</v>
      </c>
      <c r="E7" s="13" t="s">
        <v>334</v>
      </c>
      <c r="H7" s="20"/>
    </row>
    <row r="8" spans="1:8" ht="39">
      <c r="A8" s="5" t="s">
        <v>3</v>
      </c>
      <c r="B8" s="13" t="s">
        <v>312</v>
      </c>
      <c r="C8" s="13" t="s">
        <v>288</v>
      </c>
      <c r="D8" s="82" t="s">
        <v>368</v>
      </c>
      <c r="E8" s="13" t="s">
        <v>335</v>
      </c>
      <c r="H8" s="20"/>
    </row>
    <row r="9" spans="1:8" ht="91">
      <c r="A9" s="5" t="s">
        <v>37</v>
      </c>
      <c r="B9" s="13" t="s">
        <v>313</v>
      </c>
      <c r="C9" s="13" t="s">
        <v>307</v>
      </c>
      <c r="D9" s="82" t="s">
        <v>369</v>
      </c>
      <c r="E9" s="13" t="s">
        <v>336</v>
      </c>
    </row>
    <row r="10" spans="1:8" ht="91">
      <c r="A10" s="5" t="s">
        <v>4</v>
      </c>
      <c r="B10" s="13" t="s">
        <v>314</v>
      </c>
      <c r="C10" s="13" t="s">
        <v>308</v>
      </c>
      <c r="D10" s="82" t="s">
        <v>370</v>
      </c>
      <c r="E10" s="13" t="s">
        <v>337</v>
      </c>
    </row>
    <row r="11" spans="1:8" ht="77.5">
      <c r="A11" s="5" t="s">
        <v>5</v>
      </c>
      <c r="B11" s="13" t="s">
        <v>315</v>
      </c>
      <c r="C11" s="13" t="s">
        <v>289</v>
      </c>
      <c r="D11" s="82" t="s">
        <v>371</v>
      </c>
      <c r="E11" s="13" t="s">
        <v>338</v>
      </c>
    </row>
    <row r="12" spans="1:8" ht="80.25" customHeight="1">
      <c r="A12" s="5" t="s">
        <v>6</v>
      </c>
      <c r="B12" s="13" t="s">
        <v>316</v>
      </c>
      <c r="C12" s="13" t="s">
        <v>290</v>
      </c>
      <c r="D12" s="82" t="s">
        <v>372</v>
      </c>
      <c r="E12" s="84" t="s">
        <v>339</v>
      </c>
    </row>
    <row r="13" spans="1:8" ht="87.75" customHeight="1">
      <c r="A13" s="5" t="s">
        <v>7</v>
      </c>
      <c r="B13" s="13" t="s">
        <v>317</v>
      </c>
      <c r="C13" s="13" t="s">
        <v>297</v>
      </c>
      <c r="D13" s="82" t="s">
        <v>373</v>
      </c>
      <c r="E13" s="85" t="s">
        <v>340</v>
      </c>
    </row>
    <row r="14" spans="1:8" ht="65">
      <c r="A14" s="5" t="s">
        <v>8</v>
      </c>
      <c r="B14" s="13" t="s">
        <v>318</v>
      </c>
      <c r="C14" s="13" t="s">
        <v>289</v>
      </c>
      <c r="D14" s="82" t="s">
        <v>374</v>
      </c>
      <c r="E14" s="84" t="s">
        <v>341</v>
      </c>
    </row>
    <row r="15" spans="1:8" ht="66.75" customHeight="1">
      <c r="A15" s="5" t="s">
        <v>9</v>
      </c>
      <c r="B15" s="17" t="s">
        <v>319</v>
      </c>
      <c r="C15" s="13" t="s">
        <v>304</v>
      </c>
      <c r="D15" s="82" t="s">
        <v>375</v>
      </c>
      <c r="E15" s="85" t="s">
        <v>342</v>
      </c>
    </row>
    <row r="16" spans="1:8" ht="67.5" customHeight="1">
      <c r="A16" s="6" t="s">
        <v>20</v>
      </c>
      <c r="B16" s="13" t="s">
        <v>320</v>
      </c>
      <c r="C16" s="13" t="s">
        <v>291</v>
      </c>
      <c r="D16" s="82" t="s">
        <v>376</v>
      </c>
      <c r="E16" s="13" t="s">
        <v>343</v>
      </c>
    </row>
    <row r="17" spans="1:5" ht="91">
      <c r="A17" s="6" t="s">
        <v>70</v>
      </c>
      <c r="B17" s="13" t="s">
        <v>321</v>
      </c>
      <c r="C17" s="13" t="s">
        <v>292</v>
      </c>
      <c r="D17" s="82" t="s">
        <v>377</v>
      </c>
      <c r="E17" s="85" t="s">
        <v>344</v>
      </c>
    </row>
    <row r="18" spans="1:5" ht="70.5" customHeight="1">
      <c r="A18" s="6" t="s">
        <v>10</v>
      </c>
      <c r="B18" s="13" t="s">
        <v>322</v>
      </c>
      <c r="C18" s="13" t="s">
        <v>309</v>
      </c>
      <c r="D18" s="82" t="s">
        <v>378</v>
      </c>
      <c r="E18" s="84" t="s">
        <v>345</v>
      </c>
    </row>
    <row r="19" spans="1:5" ht="104">
      <c r="A19" s="6" t="s">
        <v>11</v>
      </c>
      <c r="B19" s="75" t="s">
        <v>323</v>
      </c>
      <c r="C19" s="13" t="s">
        <v>293</v>
      </c>
      <c r="D19" s="82" t="s">
        <v>379</v>
      </c>
      <c r="E19" s="85" t="s">
        <v>346</v>
      </c>
    </row>
    <row r="20" spans="1:5" ht="78">
      <c r="A20" s="6" t="s">
        <v>12</v>
      </c>
      <c r="B20" s="13" t="s">
        <v>324</v>
      </c>
      <c r="C20" s="13"/>
      <c r="D20" s="82" t="s">
        <v>380</v>
      </c>
      <c r="E20" s="84" t="s">
        <v>347</v>
      </c>
    </row>
    <row r="21" spans="1:5" ht="39">
      <c r="A21" s="6" t="s">
        <v>13</v>
      </c>
      <c r="B21" s="13" t="s">
        <v>325</v>
      </c>
      <c r="C21" s="13"/>
      <c r="D21" s="82" t="s">
        <v>197</v>
      </c>
      <c r="E21" s="13" t="s">
        <v>197</v>
      </c>
    </row>
    <row r="22" spans="1:5" ht="39">
      <c r="A22" s="7" t="s">
        <v>14</v>
      </c>
      <c r="B22" s="13" t="s">
        <v>326</v>
      </c>
      <c r="C22" s="13"/>
      <c r="D22" s="82" t="s">
        <v>356</v>
      </c>
      <c r="E22" s="84" t="s">
        <v>348</v>
      </c>
    </row>
    <row r="23" spans="1:5" ht="91">
      <c r="A23" s="7" t="s">
        <v>15</v>
      </c>
      <c r="B23" s="13" t="s">
        <v>327</v>
      </c>
      <c r="C23" s="13"/>
      <c r="D23" s="82" t="s">
        <v>381</v>
      </c>
      <c r="E23" s="13" t="s">
        <v>197</v>
      </c>
    </row>
    <row r="24" spans="1:5" ht="14.5">
      <c r="A24" s="11" t="s">
        <v>41</v>
      </c>
      <c r="B24" s="12" t="s">
        <v>38</v>
      </c>
      <c r="C24" s="12" t="s">
        <v>107</v>
      </c>
      <c r="D24" s="12" t="s">
        <v>39</v>
      </c>
      <c r="E24" s="12" t="s">
        <v>40</v>
      </c>
    </row>
    <row r="25" spans="1:5" ht="51.75" customHeight="1">
      <c r="A25" s="1" t="s">
        <v>23</v>
      </c>
      <c r="B25" s="17" t="s">
        <v>98</v>
      </c>
      <c r="C25" s="13" t="s">
        <v>98</v>
      </c>
      <c r="D25" s="82" t="s">
        <v>357</v>
      </c>
      <c r="E25" s="13" t="s">
        <v>98</v>
      </c>
    </row>
    <row r="26" spans="1:5" ht="48.75" customHeight="1">
      <c r="A26" s="1" t="s">
        <v>24</v>
      </c>
      <c r="B26" s="17" t="s">
        <v>98</v>
      </c>
      <c r="C26" s="13" t="s">
        <v>98</v>
      </c>
      <c r="D26" s="82" t="s">
        <v>358</v>
      </c>
      <c r="E26" s="13" t="s">
        <v>98</v>
      </c>
    </row>
    <row r="27" spans="1:5" ht="52">
      <c r="A27" s="1" t="s">
        <v>25</v>
      </c>
      <c r="B27" s="17" t="s">
        <v>328</v>
      </c>
      <c r="C27" s="13" t="s">
        <v>294</v>
      </c>
      <c r="D27" s="82" t="s">
        <v>359</v>
      </c>
      <c r="E27" s="84" t="s">
        <v>349</v>
      </c>
    </row>
    <row r="28" spans="1:5" ht="26">
      <c r="A28" s="1" t="s">
        <v>26</v>
      </c>
      <c r="B28" s="17" t="s">
        <v>100</v>
      </c>
      <c r="C28" s="13" t="s">
        <v>295</v>
      </c>
      <c r="D28" s="82" t="s">
        <v>360</v>
      </c>
      <c r="E28" s="85" t="s">
        <v>350</v>
      </c>
    </row>
    <row r="29" spans="1:5" ht="39">
      <c r="A29" s="1" t="s">
        <v>27</v>
      </c>
      <c r="B29" s="17" t="s">
        <v>99</v>
      </c>
      <c r="C29" s="13" t="s">
        <v>298</v>
      </c>
      <c r="D29" s="82" t="s">
        <v>361</v>
      </c>
      <c r="E29" s="84" t="s">
        <v>351</v>
      </c>
    </row>
    <row r="30" spans="1:5" ht="65">
      <c r="A30" s="1" t="s">
        <v>28</v>
      </c>
      <c r="B30" s="17" t="s">
        <v>329</v>
      </c>
      <c r="C30" s="13" t="s">
        <v>299</v>
      </c>
      <c r="D30" s="82" t="s">
        <v>362</v>
      </c>
      <c r="E30" s="85" t="s">
        <v>352</v>
      </c>
    </row>
    <row r="31" spans="1:5" ht="78">
      <c r="A31" s="1" t="s">
        <v>29</v>
      </c>
      <c r="B31" s="17" t="s">
        <v>330</v>
      </c>
      <c r="C31" s="13" t="s">
        <v>197</v>
      </c>
      <c r="D31" s="82" t="s">
        <v>363</v>
      </c>
      <c r="E31" s="13" t="s">
        <v>354</v>
      </c>
    </row>
    <row r="32" spans="1:5" ht="39">
      <c r="A32" s="1" t="s">
        <v>30</v>
      </c>
      <c r="B32" s="17" t="s">
        <v>101</v>
      </c>
      <c r="C32" s="16" t="s">
        <v>300</v>
      </c>
      <c r="D32" s="82" t="s">
        <v>364</v>
      </c>
      <c r="E32" s="13" t="s">
        <v>103</v>
      </c>
    </row>
    <row r="33" spans="1:5" ht="104">
      <c r="A33" s="1" t="s">
        <v>31</v>
      </c>
      <c r="B33" s="17" t="s">
        <v>331</v>
      </c>
      <c r="C33" s="13" t="s">
        <v>197</v>
      </c>
      <c r="D33" s="82" t="s">
        <v>356</v>
      </c>
      <c r="E33" s="13" t="s">
        <v>355</v>
      </c>
    </row>
    <row r="34" spans="1:5" ht="39">
      <c r="A34" s="1" t="s">
        <v>32</v>
      </c>
      <c r="B34" s="17" t="s">
        <v>98</v>
      </c>
      <c r="C34" s="13" t="s">
        <v>98</v>
      </c>
      <c r="D34" s="82" t="s">
        <v>198</v>
      </c>
      <c r="E34" s="13" t="s">
        <v>98</v>
      </c>
    </row>
    <row r="35" spans="1:5" ht="52">
      <c r="A35" s="1" t="s">
        <v>33</v>
      </c>
      <c r="B35" s="17" t="s">
        <v>102</v>
      </c>
      <c r="C35" s="13" t="s">
        <v>197</v>
      </c>
      <c r="D35" s="83" t="s">
        <v>197</v>
      </c>
      <c r="E35" s="13" t="s">
        <v>197</v>
      </c>
    </row>
    <row r="36" spans="1:5" ht="26">
      <c r="A36" s="1" t="s">
        <v>34</v>
      </c>
      <c r="B36" s="17" t="s">
        <v>98</v>
      </c>
      <c r="C36" s="13" t="s">
        <v>98</v>
      </c>
      <c r="D36" s="82" t="s">
        <v>198</v>
      </c>
      <c r="E36" s="13" t="s">
        <v>98</v>
      </c>
    </row>
    <row r="37" spans="1:5" ht="52">
      <c r="A37" s="1" t="s">
        <v>35</v>
      </c>
      <c r="B37" s="17" t="s">
        <v>332</v>
      </c>
      <c r="C37" s="16" t="s">
        <v>296</v>
      </c>
      <c r="D37" s="82" t="s">
        <v>365</v>
      </c>
      <c r="E37" s="13" t="s">
        <v>353</v>
      </c>
    </row>
  </sheetData>
  <mergeCells count="2">
    <mergeCell ref="A1:E1"/>
    <mergeCell ref="A2:E2"/>
  </mergeCells>
  <pageMargins left="0.511811024" right="0.511811024" top="0.78740157499999996" bottom="0.78740157499999996" header="0.31496062000000002" footer="0.31496062000000002"/>
  <pageSetup paperSize="9" scale="90" fitToHeight="0"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84"/>
  <sheetViews>
    <sheetView showGridLines="0" zoomScaleNormal="100" workbookViewId="0">
      <selection activeCell="H18" sqref="H18"/>
    </sheetView>
  </sheetViews>
  <sheetFormatPr defaultColWidth="9.1796875" defaultRowHeight="13"/>
  <cols>
    <col min="1" max="1" width="66.7265625" style="2" customWidth="1"/>
    <col min="2" max="5" width="25.453125" style="2" customWidth="1"/>
    <col min="6" max="6" width="9.1796875" style="2" customWidth="1"/>
    <col min="7" max="7" width="13.7265625" style="2" customWidth="1"/>
    <col min="8" max="16384" width="9.1796875" style="2"/>
  </cols>
  <sheetData>
    <row r="1" spans="1:8" s="9" customFormat="1" ht="14.5">
      <c r="A1" s="77" t="s">
        <v>284</v>
      </c>
      <c r="B1" s="77"/>
      <c r="C1" s="77"/>
      <c r="D1" s="77"/>
      <c r="E1" s="77"/>
    </row>
    <row r="2" spans="1:8" s="9" customFormat="1" ht="14.5">
      <c r="A2" s="76" t="s">
        <v>61</v>
      </c>
      <c r="B2" s="76"/>
      <c r="C2" s="76"/>
      <c r="D2" s="76"/>
      <c r="E2" s="76"/>
    </row>
    <row r="3" spans="1:8" s="9" customFormat="1" ht="14.5">
      <c r="A3" s="8"/>
    </row>
    <row r="4" spans="1:8" s="9" customFormat="1" ht="14.5">
      <c r="A4" s="8"/>
    </row>
    <row r="5" spans="1:8" s="9" customFormat="1" ht="14.5">
      <c r="A5" s="10" t="s">
        <v>62</v>
      </c>
      <c r="B5" s="3" t="s">
        <v>104</v>
      </c>
      <c r="C5" s="3" t="s">
        <v>105</v>
      </c>
      <c r="D5" s="3" t="s">
        <v>106</v>
      </c>
      <c r="E5" s="3" t="s">
        <v>107</v>
      </c>
    </row>
    <row r="6" spans="1:8" s="9" customFormat="1" ht="14.5">
      <c r="A6" s="14" t="s">
        <v>63</v>
      </c>
      <c r="B6" s="3"/>
      <c r="C6" s="3"/>
      <c r="D6" s="3"/>
      <c r="E6" s="3"/>
    </row>
    <row r="7" spans="1:8" ht="26">
      <c r="A7" s="5" t="s">
        <v>81</v>
      </c>
      <c r="B7" s="16" t="s">
        <v>108</v>
      </c>
      <c r="C7" s="16" t="s">
        <v>109</v>
      </c>
      <c r="D7" s="16" t="s">
        <v>110</v>
      </c>
      <c r="E7" s="4" t="s">
        <v>111</v>
      </c>
      <c r="G7" s="20"/>
      <c r="H7" s="21"/>
    </row>
    <row r="8" spans="1:8" ht="26">
      <c r="A8" s="5" t="s">
        <v>82</v>
      </c>
      <c r="B8" s="16" t="s">
        <v>112</v>
      </c>
      <c r="C8" s="16" t="s">
        <v>113</v>
      </c>
      <c r="D8" s="16" t="s">
        <v>114</v>
      </c>
      <c r="E8" s="4" t="s">
        <v>111</v>
      </c>
    </row>
    <row r="9" spans="1:8" ht="26">
      <c r="A9" s="5" t="s">
        <v>65</v>
      </c>
      <c r="B9" s="16" t="s">
        <v>115</v>
      </c>
      <c r="C9" s="16" t="s">
        <v>116</v>
      </c>
      <c r="D9" s="16" t="s">
        <v>117</v>
      </c>
      <c r="E9" s="4" t="s">
        <v>111</v>
      </c>
    </row>
    <row r="10" spans="1:8" ht="26">
      <c r="A10" s="5" t="s">
        <v>66</v>
      </c>
      <c r="B10" s="16" t="s">
        <v>118</v>
      </c>
      <c r="C10" s="16" t="s">
        <v>119</v>
      </c>
      <c r="D10" s="16" t="s">
        <v>120</v>
      </c>
      <c r="E10" s="4" t="s">
        <v>111</v>
      </c>
    </row>
    <row r="11" spans="1:8" ht="39">
      <c r="A11" s="5" t="s">
        <v>67</v>
      </c>
      <c r="B11" s="16" t="s">
        <v>121</v>
      </c>
      <c r="C11" s="16" t="s">
        <v>122</v>
      </c>
      <c r="D11" s="16" t="s">
        <v>123</v>
      </c>
      <c r="E11" s="4" t="s">
        <v>111</v>
      </c>
    </row>
    <row r="12" spans="1:8" ht="26">
      <c r="A12" s="5" t="s">
        <v>83</v>
      </c>
      <c r="B12" s="16" t="s">
        <v>124</v>
      </c>
      <c r="C12" s="16" t="s">
        <v>125</v>
      </c>
      <c r="D12" s="16" t="s">
        <v>126</v>
      </c>
      <c r="E12" s="4" t="s">
        <v>111</v>
      </c>
    </row>
    <row r="13" spans="1:8" ht="26">
      <c r="A13" s="5" t="s">
        <v>68</v>
      </c>
      <c r="B13" s="16" t="s">
        <v>127</v>
      </c>
      <c r="C13" s="16" t="s">
        <v>128</v>
      </c>
      <c r="D13" s="16" t="s">
        <v>129</v>
      </c>
      <c r="E13" s="4" t="s">
        <v>111</v>
      </c>
    </row>
    <row r="14" spans="1:8" ht="26">
      <c r="A14" s="5" t="s">
        <v>85</v>
      </c>
      <c r="B14" s="16" t="s">
        <v>130</v>
      </c>
      <c r="C14" s="16" t="s">
        <v>131</v>
      </c>
      <c r="D14" s="16" t="s">
        <v>132</v>
      </c>
      <c r="E14" s="4" t="s">
        <v>111</v>
      </c>
    </row>
    <row r="15" spans="1:8" ht="39">
      <c r="A15" s="5" t="s">
        <v>84</v>
      </c>
      <c r="B15" s="16" t="s">
        <v>133</v>
      </c>
      <c r="C15" s="16" t="s">
        <v>134</v>
      </c>
      <c r="D15" s="16" t="s">
        <v>135</v>
      </c>
      <c r="E15" s="4" t="s">
        <v>111</v>
      </c>
    </row>
    <row r="16" spans="1:8" ht="52">
      <c r="A16" s="15" t="s">
        <v>69</v>
      </c>
      <c r="B16" s="16" t="s">
        <v>301</v>
      </c>
      <c r="C16" s="16" t="s">
        <v>302</v>
      </c>
      <c r="D16" s="16" t="s">
        <v>303</v>
      </c>
      <c r="E16" s="16" t="s">
        <v>111</v>
      </c>
    </row>
    <row r="17" spans="1:5" ht="39">
      <c r="A17" s="6" t="s">
        <v>88</v>
      </c>
      <c r="B17" s="16" t="s">
        <v>136</v>
      </c>
      <c r="C17" s="16" t="s">
        <v>137</v>
      </c>
      <c r="D17" s="16" t="s">
        <v>138</v>
      </c>
      <c r="E17" s="4" t="s">
        <v>111</v>
      </c>
    </row>
    <row r="18" spans="1:5" ht="26">
      <c r="A18" s="6" t="s">
        <v>86</v>
      </c>
      <c r="B18" s="16" t="s">
        <v>139</v>
      </c>
      <c r="C18" s="16" t="s">
        <v>140</v>
      </c>
      <c r="D18" s="16" t="s">
        <v>141</v>
      </c>
      <c r="E18" s="4" t="s">
        <v>111</v>
      </c>
    </row>
    <row r="19" spans="1:5">
      <c r="A19" s="6" t="s">
        <v>87</v>
      </c>
      <c r="B19" s="16" t="s">
        <v>142</v>
      </c>
      <c r="C19" s="16" t="s">
        <v>143</v>
      </c>
      <c r="D19" s="16" t="s">
        <v>144</v>
      </c>
      <c r="E19" s="4" t="s">
        <v>111</v>
      </c>
    </row>
    <row r="20" spans="1:5" ht="39">
      <c r="A20" s="6" t="s">
        <v>71</v>
      </c>
      <c r="B20" s="16" t="s">
        <v>145</v>
      </c>
      <c r="C20" s="16" t="s">
        <v>146</v>
      </c>
      <c r="D20" s="16" t="s">
        <v>147</v>
      </c>
      <c r="E20" s="4" t="s">
        <v>111</v>
      </c>
    </row>
    <row r="21" spans="1:5" ht="26">
      <c r="A21" s="6" t="s">
        <v>89</v>
      </c>
      <c r="B21" s="16" t="s">
        <v>148</v>
      </c>
      <c r="C21" s="16" t="s">
        <v>149</v>
      </c>
      <c r="D21" s="16" t="s">
        <v>150</v>
      </c>
      <c r="E21" s="4" t="s">
        <v>111</v>
      </c>
    </row>
    <row r="22" spans="1:5" ht="39">
      <c r="A22" s="6" t="s">
        <v>72</v>
      </c>
      <c r="B22" s="16" t="s">
        <v>151</v>
      </c>
      <c r="C22" s="4" t="s">
        <v>152</v>
      </c>
      <c r="D22" s="4" t="s">
        <v>111</v>
      </c>
      <c r="E22" s="4" t="s">
        <v>111</v>
      </c>
    </row>
    <row r="23" spans="1:5" ht="39">
      <c r="A23" s="7" t="s">
        <v>73</v>
      </c>
      <c r="B23" s="16" t="s">
        <v>151</v>
      </c>
      <c r="C23" s="4" t="s">
        <v>152</v>
      </c>
      <c r="D23" s="16" t="s">
        <v>153</v>
      </c>
      <c r="E23" s="4" t="s">
        <v>111</v>
      </c>
    </row>
    <row r="24" spans="1:5" ht="65">
      <c r="A24" s="7" t="s">
        <v>90</v>
      </c>
      <c r="B24" s="16" t="s">
        <v>154</v>
      </c>
      <c r="C24" s="4" t="s">
        <v>152</v>
      </c>
      <c r="D24" s="4" t="s">
        <v>111</v>
      </c>
      <c r="E24" s="4" t="s">
        <v>111</v>
      </c>
    </row>
    <row r="25" spans="1:5" ht="14.5">
      <c r="A25" s="11" t="s">
        <v>91</v>
      </c>
      <c r="B25" s="3" t="s">
        <v>104</v>
      </c>
      <c r="C25" s="3" t="s">
        <v>105</v>
      </c>
      <c r="D25" s="3" t="s">
        <v>106</v>
      </c>
      <c r="E25" s="3" t="s">
        <v>107</v>
      </c>
    </row>
    <row r="26" spans="1:5" ht="26">
      <c r="A26" s="1" t="s">
        <v>74</v>
      </c>
      <c r="B26" s="22"/>
      <c r="C26" s="22"/>
      <c r="D26" s="22"/>
      <c r="E26" s="22"/>
    </row>
    <row r="27" spans="1:5" ht="39">
      <c r="A27" s="1" t="s">
        <v>75</v>
      </c>
      <c r="B27" s="16" t="s">
        <v>155</v>
      </c>
      <c r="C27" s="16" t="s">
        <v>155</v>
      </c>
      <c r="D27" s="16" t="s">
        <v>155</v>
      </c>
      <c r="E27" s="4" t="s">
        <v>111</v>
      </c>
    </row>
    <row r="28" spans="1:5" ht="39">
      <c r="A28" s="1" t="s">
        <v>92</v>
      </c>
      <c r="B28" s="16" t="s">
        <v>156</v>
      </c>
      <c r="C28" s="16" t="s">
        <v>156</v>
      </c>
      <c r="D28" s="16" t="s">
        <v>156</v>
      </c>
      <c r="E28" s="16" t="s">
        <v>157</v>
      </c>
    </row>
    <row r="29" spans="1:5" ht="26">
      <c r="A29" s="1" t="s">
        <v>76</v>
      </c>
      <c r="B29" s="16" t="s">
        <v>158</v>
      </c>
      <c r="C29" s="16" t="s">
        <v>158</v>
      </c>
      <c r="D29" s="16" t="s">
        <v>158</v>
      </c>
      <c r="E29" s="4" t="s">
        <v>111</v>
      </c>
    </row>
    <row r="30" spans="1:5" ht="39">
      <c r="A30" s="1" t="s">
        <v>93</v>
      </c>
      <c r="B30" s="16" t="s">
        <v>159</v>
      </c>
      <c r="C30" s="16" t="s">
        <v>159</v>
      </c>
      <c r="D30" s="16" t="s">
        <v>159</v>
      </c>
      <c r="E30" s="4" t="s">
        <v>111</v>
      </c>
    </row>
    <row r="31" spans="1:5" ht="26">
      <c r="A31" s="1" t="s">
        <v>94</v>
      </c>
      <c r="B31" s="16" t="s">
        <v>160</v>
      </c>
      <c r="C31" s="16" t="s">
        <v>160</v>
      </c>
      <c r="D31" s="16" t="s">
        <v>160</v>
      </c>
      <c r="E31" s="4" t="s">
        <v>111</v>
      </c>
    </row>
    <row r="32" spans="1:5" ht="26">
      <c r="A32" s="1" t="s">
        <v>95</v>
      </c>
      <c r="B32" s="16" t="s">
        <v>161</v>
      </c>
      <c r="C32" s="4" t="s">
        <v>152</v>
      </c>
      <c r="D32" s="4" t="s">
        <v>111</v>
      </c>
      <c r="E32" s="4" t="s">
        <v>111</v>
      </c>
    </row>
    <row r="33" spans="1:5" ht="39">
      <c r="A33" s="1" t="s">
        <v>77</v>
      </c>
      <c r="B33" s="16" t="s">
        <v>158</v>
      </c>
      <c r="C33" s="16" t="s">
        <v>158</v>
      </c>
      <c r="D33" s="16" t="s">
        <v>158</v>
      </c>
      <c r="E33" s="4" t="s">
        <v>111</v>
      </c>
    </row>
    <row r="34" spans="1:5" ht="52">
      <c r="A34" s="1" t="s">
        <v>78</v>
      </c>
      <c r="B34" s="16" t="s">
        <v>161</v>
      </c>
      <c r="C34" s="16" t="s">
        <v>162</v>
      </c>
      <c r="D34" s="16" t="s">
        <v>163</v>
      </c>
      <c r="E34" s="4" t="s">
        <v>111</v>
      </c>
    </row>
    <row r="35" spans="1:5" ht="39">
      <c r="A35" s="1" t="s">
        <v>96</v>
      </c>
      <c r="B35" s="16" t="s">
        <v>164</v>
      </c>
      <c r="C35" s="16" t="s">
        <v>165</v>
      </c>
      <c r="D35" s="16" t="s">
        <v>166</v>
      </c>
      <c r="E35" s="4" t="s">
        <v>111</v>
      </c>
    </row>
    <row r="36" spans="1:5" ht="26">
      <c r="A36" s="1" t="s">
        <v>97</v>
      </c>
      <c r="B36" s="22"/>
      <c r="C36" s="22"/>
      <c r="D36" s="22"/>
      <c r="E36" s="4" t="s">
        <v>111</v>
      </c>
    </row>
    <row r="37" spans="1:5" ht="26">
      <c r="A37" s="1" t="s">
        <v>79</v>
      </c>
      <c r="B37" s="16" t="s">
        <v>167</v>
      </c>
      <c r="C37" s="16" t="s">
        <v>167</v>
      </c>
      <c r="D37" s="16" t="s">
        <v>167</v>
      </c>
      <c r="E37" s="4" t="s">
        <v>111</v>
      </c>
    </row>
    <row r="38" spans="1:5" ht="39">
      <c r="A38" s="1" t="s">
        <v>80</v>
      </c>
      <c r="B38" s="16" t="s">
        <v>164</v>
      </c>
      <c r="C38" s="16" t="s">
        <v>165</v>
      </c>
      <c r="D38" s="16" t="s">
        <v>166</v>
      </c>
      <c r="E38" s="16" t="s">
        <v>111</v>
      </c>
    </row>
    <row r="41" spans="1:5">
      <c r="A41" s="2" t="s">
        <v>168</v>
      </c>
    </row>
    <row r="43" spans="1:5">
      <c r="A43" s="20" t="s">
        <v>169</v>
      </c>
    </row>
    <row r="44" spans="1:5">
      <c r="A44" s="21" t="s">
        <v>170</v>
      </c>
    </row>
    <row r="46" spans="1:5">
      <c r="A46" s="2" t="s">
        <v>171</v>
      </c>
    </row>
    <row r="47" spans="1:5">
      <c r="A47" s="21" t="s">
        <v>172</v>
      </c>
    </row>
    <row r="48" spans="1:5">
      <c r="A48" s="21"/>
    </row>
    <row r="49" spans="1:7">
      <c r="A49" s="20" t="s">
        <v>173</v>
      </c>
    </row>
    <row r="50" spans="1:7">
      <c r="A50" s="20" t="s">
        <v>174</v>
      </c>
    </row>
    <row r="51" spans="1:7" ht="12.75" customHeight="1">
      <c r="A51" s="81" t="s">
        <v>175</v>
      </c>
      <c r="B51" s="81"/>
      <c r="C51" s="81"/>
      <c r="D51" s="81"/>
      <c r="E51" s="81"/>
      <c r="F51" s="20"/>
      <c r="G51" s="20"/>
    </row>
    <row r="52" spans="1:7">
      <c r="A52" s="23"/>
      <c r="B52" s="23"/>
      <c r="C52" s="23"/>
      <c r="D52" s="23"/>
      <c r="E52" s="23"/>
      <c r="F52" s="23"/>
      <c r="G52" s="23"/>
    </row>
    <row r="53" spans="1:7">
      <c r="A53" s="23" t="s">
        <v>176</v>
      </c>
      <c r="B53" s="23"/>
      <c r="C53" s="23"/>
      <c r="D53" s="23"/>
      <c r="E53" s="23"/>
      <c r="F53" s="23"/>
      <c r="G53" s="23"/>
    </row>
    <row r="54" spans="1:7" ht="12.75" customHeight="1">
      <c r="A54" s="81" t="s">
        <v>177</v>
      </c>
      <c r="B54" s="81"/>
      <c r="C54" s="81"/>
      <c r="D54" s="81"/>
      <c r="E54" s="81"/>
      <c r="F54" s="20"/>
      <c r="G54" s="20"/>
    </row>
    <row r="55" spans="1:7">
      <c r="A55" s="20"/>
    </row>
    <row r="56" spans="1:7">
      <c r="A56" s="20" t="s">
        <v>178</v>
      </c>
    </row>
    <row r="57" spans="1:7" ht="12.75" customHeight="1">
      <c r="A57" s="79" t="s">
        <v>179</v>
      </c>
      <c r="B57" s="79"/>
      <c r="C57" s="79"/>
      <c r="D57" s="79"/>
      <c r="E57" s="20"/>
      <c r="F57" s="20"/>
      <c r="G57" s="20"/>
    </row>
    <row r="58" spans="1:7">
      <c r="A58" s="20"/>
    </row>
    <row r="59" spans="1:7">
      <c r="A59" s="20" t="s">
        <v>180</v>
      </c>
    </row>
    <row r="60" spans="1:7" ht="12.75" customHeight="1">
      <c r="A60" s="79" t="s">
        <v>181</v>
      </c>
      <c r="B60" s="79"/>
      <c r="C60" s="79"/>
      <c r="D60" s="79"/>
      <c r="E60" s="20"/>
      <c r="F60" s="20"/>
      <c r="G60" s="20"/>
    </row>
    <row r="61" spans="1:7">
      <c r="A61" s="20"/>
    </row>
    <row r="62" spans="1:7">
      <c r="A62" s="20" t="s">
        <v>182</v>
      </c>
    </row>
    <row r="63" spans="1:7" ht="12.75" customHeight="1">
      <c r="A63" s="79" t="s">
        <v>183</v>
      </c>
      <c r="B63" s="79"/>
      <c r="C63" s="79"/>
      <c r="D63" s="79"/>
      <c r="E63" s="79"/>
      <c r="F63" s="20"/>
      <c r="G63" s="20"/>
    </row>
    <row r="64" spans="1:7">
      <c r="A64" s="20"/>
    </row>
    <row r="65" spans="1:7">
      <c r="A65" s="20" t="s">
        <v>184</v>
      </c>
    </row>
    <row r="66" spans="1:7" ht="12.75" customHeight="1">
      <c r="A66" s="80" t="s">
        <v>185</v>
      </c>
      <c r="B66" s="80"/>
      <c r="C66" s="80"/>
      <c r="D66" s="80"/>
      <c r="E66" s="80"/>
      <c r="F66" s="20"/>
      <c r="G66" s="20"/>
    </row>
    <row r="67" spans="1:7">
      <c r="A67" s="20"/>
    </row>
    <row r="68" spans="1:7">
      <c r="A68" s="20" t="s">
        <v>186</v>
      </c>
    </row>
    <row r="69" spans="1:7" ht="12.75" customHeight="1">
      <c r="A69" s="80" t="s">
        <v>187</v>
      </c>
      <c r="B69" s="80"/>
      <c r="C69" s="80"/>
      <c r="D69" s="80"/>
      <c r="E69" s="80"/>
      <c r="F69" s="20"/>
      <c r="G69" s="20"/>
    </row>
    <row r="70" spans="1:7" s="20" customFormat="1"/>
    <row r="71" spans="1:7">
      <c r="A71" s="2" t="s">
        <v>188</v>
      </c>
    </row>
    <row r="72" spans="1:7">
      <c r="A72" s="2" t="s">
        <v>189</v>
      </c>
    </row>
    <row r="74" spans="1:7">
      <c r="A74" s="2" t="s">
        <v>190</v>
      </c>
    </row>
    <row r="75" spans="1:7">
      <c r="A75" s="2" t="s">
        <v>191</v>
      </c>
    </row>
    <row r="77" spans="1:7">
      <c r="A77" s="2" t="s">
        <v>192</v>
      </c>
    </row>
    <row r="78" spans="1:7">
      <c r="A78" s="2" t="s">
        <v>193</v>
      </c>
    </row>
    <row r="80" spans="1:7">
      <c r="A80" s="2" t="s">
        <v>194</v>
      </c>
    </row>
    <row r="81" spans="1:1">
      <c r="A81" s="21" t="s">
        <v>195</v>
      </c>
    </row>
    <row r="83" spans="1:1">
      <c r="A83" s="2" t="s">
        <v>155</v>
      </c>
    </row>
    <row r="84" spans="1:1">
      <c r="A84" s="21" t="s">
        <v>196</v>
      </c>
    </row>
  </sheetData>
  <mergeCells count="9">
    <mergeCell ref="A63:E63"/>
    <mergeCell ref="A66:E66"/>
    <mergeCell ref="A69:E69"/>
    <mergeCell ref="A2:E2"/>
    <mergeCell ref="A1:E1"/>
    <mergeCell ref="A57:D57"/>
    <mergeCell ref="A60:D60"/>
    <mergeCell ref="A51:E51"/>
    <mergeCell ref="A54:E54"/>
  </mergeCells>
  <hyperlinks>
    <hyperlink ref="A44" r:id="rId1" xr:uid="{00000000-0004-0000-0500-000000000000}"/>
    <hyperlink ref="A81" r:id="rId2" xr:uid="{00000000-0004-0000-0500-000001000000}"/>
    <hyperlink ref="A47" r:id="rId3" xr:uid="{00000000-0004-0000-0500-000002000000}"/>
    <hyperlink ref="A57" r:id="rId4" xr:uid="{00000000-0004-0000-0500-000003000000}"/>
  </hyperlinks>
  <pageMargins left="0.23622047244094491" right="0.23622047244094491" top="0.74803149606299213" bottom="0.74803149606299213" header="0.31496062992125984" footer="0.31496062992125984"/>
  <pageSetup paperSize="9" scale="86" fitToHeight="0" orientation="landscape" r:id="rId5"/>
  <tableParts count="2">
    <tablePart r:id="rId6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90"/>
  <sheetViews>
    <sheetView showGridLines="0" topLeftCell="A34" zoomScale="60" zoomScaleNormal="60" workbookViewId="0">
      <selection activeCell="A42" sqref="A42:A90"/>
    </sheetView>
  </sheetViews>
  <sheetFormatPr defaultColWidth="9.1796875" defaultRowHeight="13"/>
  <cols>
    <col min="1" max="1" width="50.1796875" style="57" customWidth="1"/>
    <col min="2" max="2" width="32" style="65" customWidth="1"/>
    <col min="3" max="3" width="28.26953125" style="57" customWidth="1"/>
    <col min="4" max="4" width="30.1796875" style="57" customWidth="1"/>
    <col min="5" max="5" width="33.1796875" style="65" customWidth="1"/>
    <col min="6" max="6" width="9.1796875" style="57" customWidth="1"/>
    <col min="7" max="16384" width="9.1796875" style="57"/>
  </cols>
  <sheetData>
    <row r="1" spans="1:5" ht="14.5">
      <c r="A1" s="77" t="s">
        <v>285</v>
      </c>
      <c r="B1" s="77"/>
      <c r="C1" s="77"/>
      <c r="D1" s="77"/>
      <c r="E1" s="77"/>
    </row>
    <row r="2" spans="1:5" s="51" customFormat="1" ht="14.5">
      <c r="A2" s="76" t="s">
        <v>61</v>
      </c>
      <c r="B2" s="76"/>
      <c r="C2" s="76"/>
      <c r="D2" s="76"/>
      <c r="E2" s="76"/>
    </row>
    <row r="3" spans="1:5" s="51" customFormat="1" ht="14.5">
      <c r="B3" s="63"/>
      <c r="E3" s="63"/>
    </row>
    <row r="4" spans="1:5" s="51" customFormat="1" ht="14.5">
      <c r="A4" s="52" t="s">
        <v>268</v>
      </c>
      <c r="B4" s="63"/>
      <c r="E4" s="63"/>
    </row>
    <row r="5" spans="1:5" s="51" customFormat="1" ht="14.5">
      <c r="A5" s="52"/>
      <c r="B5" s="63"/>
      <c r="E5" s="63"/>
    </row>
    <row r="6" spans="1:5" s="51" customFormat="1" ht="29">
      <c r="A6" s="53" t="s">
        <v>62</v>
      </c>
      <c r="B6" s="64" t="s">
        <v>104</v>
      </c>
      <c r="C6" s="54" t="s">
        <v>105</v>
      </c>
      <c r="D6" s="54" t="s">
        <v>106</v>
      </c>
      <c r="E6" s="64" t="s">
        <v>107</v>
      </c>
    </row>
    <row r="7" spans="1:5" s="51" customFormat="1" ht="14.5">
      <c r="A7" s="55" t="s">
        <v>63</v>
      </c>
      <c r="B7" s="69"/>
      <c r="C7" s="69"/>
      <c r="D7" s="69"/>
      <c r="E7" s="69"/>
    </row>
    <row r="8" spans="1:5" ht="65">
      <c r="A8" s="56" t="s">
        <v>81</v>
      </c>
      <c r="B8" s="86" t="s">
        <v>382</v>
      </c>
      <c r="C8" s="87" t="s">
        <v>383</v>
      </c>
      <c r="D8" s="86" t="s">
        <v>384</v>
      </c>
      <c r="E8" s="86" t="s">
        <v>385</v>
      </c>
    </row>
    <row r="9" spans="1:5" ht="65">
      <c r="A9" s="56" t="s">
        <v>82</v>
      </c>
      <c r="B9" s="86" t="s">
        <v>386</v>
      </c>
      <c r="C9" s="87" t="s">
        <v>387</v>
      </c>
      <c r="D9" s="86" t="s">
        <v>388</v>
      </c>
      <c r="E9" s="86" t="s">
        <v>385</v>
      </c>
    </row>
    <row r="10" spans="1:5" ht="52">
      <c r="A10" s="56" t="s">
        <v>65</v>
      </c>
      <c r="B10" s="86" t="s">
        <v>389</v>
      </c>
      <c r="C10" s="87" t="s">
        <v>390</v>
      </c>
      <c r="D10" s="86" t="s">
        <v>391</v>
      </c>
      <c r="E10" s="86" t="s">
        <v>392</v>
      </c>
    </row>
    <row r="11" spans="1:5" ht="65">
      <c r="A11" s="56" t="s">
        <v>66</v>
      </c>
      <c r="B11" s="86" t="s">
        <v>393</v>
      </c>
      <c r="C11" s="87" t="s">
        <v>394</v>
      </c>
      <c r="D11" s="86" t="s">
        <v>395</v>
      </c>
      <c r="E11" s="86" t="s">
        <v>396</v>
      </c>
    </row>
    <row r="12" spans="1:5" ht="52">
      <c r="A12" s="56" t="s">
        <v>67</v>
      </c>
      <c r="B12" s="86" t="s">
        <v>397</v>
      </c>
      <c r="C12" s="87" t="s">
        <v>398</v>
      </c>
      <c r="D12" s="86" t="s">
        <v>399</v>
      </c>
      <c r="E12" s="86" t="s">
        <v>400</v>
      </c>
    </row>
    <row r="13" spans="1:5" ht="39">
      <c r="A13" s="56" t="s">
        <v>83</v>
      </c>
      <c r="B13" s="86" t="s">
        <v>401</v>
      </c>
      <c r="C13" s="87" t="s">
        <v>402</v>
      </c>
      <c r="D13" s="86" t="s">
        <v>403</v>
      </c>
      <c r="E13" s="86" t="s">
        <v>404</v>
      </c>
    </row>
    <row r="14" spans="1:5" s="66" customFormat="1" ht="39">
      <c r="A14" s="60" t="s">
        <v>68</v>
      </c>
      <c r="B14" s="87" t="s">
        <v>405</v>
      </c>
      <c r="C14" s="87" t="s">
        <v>270</v>
      </c>
      <c r="D14" s="87" t="s">
        <v>406</v>
      </c>
      <c r="E14" s="87" t="s">
        <v>407</v>
      </c>
    </row>
    <row r="15" spans="1:5" ht="65">
      <c r="A15" s="56" t="s">
        <v>85</v>
      </c>
      <c r="B15" s="86" t="s">
        <v>408</v>
      </c>
      <c r="C15" s="87" t="s">
        <v>409</v>
      </c>
      <c r="D15" s="86" t="s">
        <v>410</v>
      </c>
      <c r="E15" s="86" t="s">
        <v>411</v>
      </c>
    </row>
    <row r="16" spans="1:5" ht="52">
      <c r="A16" s="56" t="s">
        <v>84</v>
      </c>
      <c r="B16" s="86" t="s">
        <v>412</v>
      </c>
      <c r="C16" s="87" t="s">
        <v>413</v>
      </c>
      <c r="D16" s="86" t="s">
        <v>414</v>
      </c>
      <c r="E16" s="86" t="s">
        <v>404</v>
      </c>
    </row>
    <row r="17" spans="1:5" ht="65">
      <c r="A17" s="58" t="s">
        <v>69</v>
      </c>
      <c r="B17" s="86" t="s">
        <v>415</v>
      </c>
      <c r="C17" s="87" t="s">
        <v>416</v>
      </c>
      <c r="D17" s="86" t="s">
        <v>417</v>
      </c>
      <c r="E17" s="86" t="s">
        <v>418</v>
      </c>
    </row>
    <row r="18" spans="1:5" ht="39">
      <c r="A18" s="59" t="s">
        <v>88</v>
      </c>
      <c r="B18" s="86" t="s">
        <v>419</v>
      </c>
      <c r="C18" s="87" t="s">
        <v>420</v>
      </c>
      <c r="D18" s="86" t="s">
        <v>421</v>
      </c>
      <c r="E18" s="86" t="s">
        <v>400</v>
      </c>
    </row>
    <row r="19" spans="1:5" ht="26">
      <c r="A19" s="59" t="s">
        <v>86</v>
      </c>
      <c r="B19" s="86" t="s">
        <v>422</v>
      </c>
      <c r="C19" s="86" t="s">
        <v>271</v>
      </c>
      <c r="D19" s="86" t="s">
        <v>423</v>
      </c>
      <c r="E19" s="86" t="s">
        <v>422</v>
      </c>
    </row>
    <row r="20" spans="1:5" ht="52">
      <c r="A20" s="59" t="s">
        <v>87</v>
      </c>
      <c r="B20" s="86" t="s">
        <v>424</v>
      </c>
      <c r="C20" s="87" t="s">
        <v>425</v>
      </c>
      <c r="D20" s="86" t="s">
        <v>426</v>
      </c>
      <c r="E20" s="86" t="s">
        <v>411</v>
      </c>
    </row>
    <row r="21" spans="1:5" ht="65">
      <c r="A21" s="59" t="s">
        <v>71</v>
      </c>
      <c r="B21" s="86" t="s">
        <v>427</v>
      </c>
      <c r="C21" s="87" t="s">
        <v>428</v>
      </c>
      <c r="D21" s="86" t="s">
        <v>429</v>
      </c>
      <c r="E21" s="86" t="s">
        <v>430</v>
      </c>
    </row>
    <row r="22" spans="1:5" ht="39">
      <c r="A22" s="59" t="s">
        <v>89</v>
      </c>
      <c r="B22" s="86" t="s">
        <v>431</v>
      </c>
      <c r="C22" s="86" t="s">
        <v>272</v>
      </c>
      <c r="D22" s="86" t="s">
        <v>432</v>
      </c>
      <c r="E22" s="86" t="s">
        <v>433</v>
      </c>
    </row>
    <row r="23" spans="1:5" ht="65">
      <c r="A23" s="59" t="s">
        <v>72</v>
      </c>
      <c r="B23" s="86" t="s">
        <v>434</v>
      </c>
      <c r="C23" s="86" t="s">
        <v>273</v>
      </c>
      <c r="D23" s="86" t="s">
        <v>274</v>
      </c>
      <c r="E23" s="86" t="s">
        <v>435</v>
      </c>
    </row>
    <row r="24" spans="1:5" ht="39">
      <c r="A24" s="60" t="s">
        <v>73</v>
      </c>
      <c r="B24" s="86" t="s">
        <v>436</v>
      </c>
      <c r="C24" s="86" t="s">
        <v>275</v>
      </c>
      <c r="D24" s="86" t="s">
        <v>437</v>
      </c>
      <c r="E24" s="86" t="s">
        <v>438</v>
      </c>
    </row>
    <row r="25" spans="1:5" ht="91">
      <c r="A25" s="60" t="s">
        <v>90</v>
      </c>
      <c r="B25" s="86" t="s">
        <v>439</v>
      </c>
      <c r="C25" s="87" t="s">
        <v>440</v>
      </c>
      <c r="D25" s="86" t="s">
        <v>274</v>
      </c>
      <c r="E25" s="86" t="s">
        <v>441</v>
      </c>
    </row>
    <row r="26" spans="1:5" ht="14.5">
      <c r="A26" s="61" t="s">
        <v>91</v>
      </c>
      <c r="B26" s="64" t="s">
        <v>104</v>
      </c>
      <c r="C26" s="54" t="s">
        <v>105</v>
      </c>
      <c r="D26" s="54" t="s">
        <v>106</v>
      </c>
      <c r="E26" s="64" t="s">
        <v>276</v>
      </c>
    </row>
    <row r="27" spans="1:5" ht="39">
      <c r="A27" s="62" t="s">
        <v>74</v>
      </c>
      <c r="B27" s="89" t="s">
        <v>442</v>
      </c>
      <c r="C27" s="89" t="s">
        <v>269</v>
      </c>
      <c r="D27" s="89" t="s">
        <v>443</v>
      </c>
      <c r="E27" s="89" t="s">
        <v>444</v>
      </c>
    </row>
    <row r="28" spans="1:5" ht="52">
      <c r="A28" s="62" t="s">
        <v>75</v>
      </c>
      <c r="B28" s="89" t="s">
        <v>445</v>
      </c>
      <c r="C28" s="89" t="s">
        <v>269</v>
      </c>
      <c r="D28" s="89" t="s">
        <v>446</v>
      </c>
      <c r="E28" s="89" t="s">
        <v>447</v>
      </c>
    </row>
    <row r="29" spans="1:5" ht="65">
      <c r="A29" s="62" t="s">
        <v>92</v>
      </c>
      <c r="B29" s="89" t="s">
        <v>448</v>
      </c>
      <c r="C29" s="90" t="s">
        <v>449</v>
      </c>
      <c r="D29" s="89" t="s">
        <v>450</v>
      </c>
      <c r="E29" s="89" t="s">
        <v>451</v>
      </c>
    </row>
    <row r="30" spans="1:5" ht="78">
      <c r="A30" s="62" t="s">
        <v>76</v>
      </c>
      <c r="B30" s="89" t="s">
        <v>452</v>
      </c>
      <c r="C30" s="90" t="s">
        <v>453</v>
      </c>
      <c r="D30" s="89" t="s">
        <v>454</v>
      </c>
      <c r="E30" s="89" t="s">
        <v>455</v>
      </c>
    </row>
    <row r="31" spans="1:5" ht="52">
      <c r="A31" s="62" t="s">
        <v>93</v>
      </c>
      <c r="B31" s="89" t="s">
        <v>456</v>
      </c>
      <c r="C31" s="89" t="s">
        <v>278</v>
      </c>
      <c r="D31" s="89" t="s">
        <v>277</v>
      </c>
      <c r="E31" s="89" t="s">
        <v>277</v>
      </c>
    </row>
    <row r="32" spans="1:5" ht="39">
      <c r="A32" s="62" t="s">
        <v>94</v>
      </c>
      <c r="B32" s="89" t="s">
        <v>457</v>
      </c>
      <c r="C32" s="90" t="s">
        <v>458</v>
      </c>
      <c r="D32" s="89" t="s">
        <v>459</v>
      </c>
      <c r="E32" s="89" t="s">
        <v>460</v>
      </c>
    </row>
    <row r="33" spans="1:5" ht="65">
      <c r="A33" s="62" t="s">
        <v>95</v>
      </c>
      <c r="B33" s="89" t="s">
        <v>461</v>
      </c>
      <c r="C33" s="90" t="s">
        <v>462</v>
      </c>
      <c r="D33" s="89" t="s">
        <v>463</v>
      </c>
      <c r="E33" s="89" t="s">
        <v>464</v>
      </c>
    </row>
    <row r="34" spans="1:5" s="67" customFormat="1" ht="39">
      <c r="A34" s="68" t="s">
        <v>77</v>
      </c>
      <c r="B34" s="89" t="s">
        <v>465</v>
      </c>
      <c r="C34" s="90" t="s">
        <v>466</v>
      </c>
      <c r="D34" s="89" t="s">
        <v>465</v>
      </c>
      <c r="E34" s="89" t="s">
        <v>279</v>
      </c>
    </row>
    <row r="35" spans="1:5" ht="78">
      <c r="A35" s="62" t="s">
        <v>78</v>
      </c>
      <c r="B35" s="89" t="s">
        <v>467</v>
      </c>
      <c r="C35" s="89" t="s">
        <v>280</v>
      </c>
      <c r="D35" s="89" t="s">
        <v>468</v>
      </c>
      <c r="E35" s="89" t="s">
        <v>469</v>
      </c>
    </row>
    <row r="36" spans="1:5" ht="65">
      <c r="A36" s="68" t="s">
        <v>96</v>
      </c>
      <c r="B36" s="89" t="s">
        <v>470</v>
      </c>
      <c r="C36" s="89" t="s">
        <v>269</v>
      </c>
      <c r="D36" s="89" t="s">
        <v>471</v>
      </c>
      <c r="E36" s="89" t="s">
        <v>472</v>
      </c>
    </row>
    <row r="37" spans="1:5" ht="39">
      <c r="A37" s="62" t="s">
        <v>97</v>
      </c>
      <c r="B37" s="89" t="s">
        <v>269</v>
      </c>
      <c r="C37" s="89" t="s">
        <v>269</v>
      </c>
      <c r="D37" s="89" t="s">
        <v>274</v>
      </c>
      <c r="E37" s="89" t="s">
        <v>473</v>
      </c>
    </row>
    <row r="38" spans="1:5" ht="65">
      <c r="A38" s="62" t="s">
        <v>79</v>
      </c>
      <c r="B38" s="89" t="s">
        <v>474</v>
      </c>
      <c r="C38" s="90" t="s">
        <v>475</v>
      </c>
      <c r="D38" s="89" t="s">
        <v>476</v>
      </c>
      <c r="E38" s="89" t="s">
        <v>281</v>
      </c>
    </row>
    <row r="39" spans="1:5" ht="78">
      <c r="A39" s="62" t="s">
        <v>80</v>
      </c>
      <c r="B39" s="89" t="s">
        <v>477</v>
      </c>
      <c r="C39" s="90" t="s">
        <v>478</v>
      </c>
      <c r="D39" s="89" t="s">
        <v>479</v>
      </c>
      <c r="E39" s="89" t="s">
        <v>480</v>
      </c>
    </row>
    <row r="42" spans="1:5">
      <c r="A42" s="91" t="s">
        <v>481</v>
      </c>
    </row>
    <row r="43" spans="1:5">
      <c r="A43" s="88"/>
    </row>
    <row r="44" spans="1:5">
      <c r="A44" s="91" t="s">
        <v>482</v>
      </c>
    </row>
    <row r="45" spans="1:5">
      <c r="A45" s="92" t="s">
        <v>483</v>
      </c>
    </row>
    <row r="46" spans="1:5">
      <c r="A46" s="91" t="s">
        <v>484</v>
      </c>
    </row>
    <row r="47" spans="1:5">
      <c r="A47" s="92" t="s">
        <v>485</v>
      </c>
    </row>
    <row r="48" spans="1:5">
      <c r="A48" s="91" t="s">
        <v>486</v>
      </c>
    </row>
    <row r="49" spans="1:1">
      <c r="A49" s="92" t="s">
        <v>487</v>
      </c>
    </row>
    <row r="50" spans="1:1">
      <c r="A50" s="91" t="s">
        <v>488</v>
      </c>
    </row>
    <row r="51" spans="1:1">
      <c r="A51" s="92" t="s">
        <v>489</v>
      </c>
    </row>
    <row r="52" spans="1:1">
      <c r="A52" s="91" t="s">
        <v>490</v>
      </c>
    </row>
    <row r="53" spans="1:1">
      <c r="A53" s="92" t="s">
        <v>491</v>
      </c>
    </row>
    <row r="54" spans="1:1">
      <c r="A54" s="91" t="s">
        <v>492</v>
      </c>
    </row>
    <row r="55" spans="1:1">
      <c r="A55" s="92" t="s">
        <v>493</v>
      </c>
    </row>
    <row r="56" spans="1:1">
      <c r="A56" s="91" t="s">
        <v>494</v>
      </c>
    </row>
    <row r="57" spans="1:1">
      <c r="A57" s="92" t="s">
        <v>495</v>
      </c>
    </row>
    <row r="58" spans="1:1">
      <c r="A58" s="91" t="s">
        <v>496</v>
      </c>
    </row>
    <row r="59" spans="1:1">
      <c r="A59" s="92" t="s">
        <v>497</v>
      </c>
    </row>
    <row r="60" spans="1:1">
      <c r="A60" s="92"/>
    </row>
    <row r="61" spans="1:1">
      <c r="A61" s="92"/>
    </row>
    <row r="62" spans="1:1">
      <c r="A62" s="91" t="s">
        <v>498</v>
      </c>
    </row>
    <row r="63" spans="1:1">
      <c r="A63" s="92" t="s">
        <v>499</v>
      </c>
    </row>
    <row r="64" spans="1:1">
      <c r="A64" s="91" t="s">
        <v>500</v>
      </c>
    </row>
    <row r="65" spans="1:1">
      <c r="A65" s="92" t="s">
        <v>501</v>
      </c>
    </row>
    <row r="66" spans="1:1">
      <c r="A66" s="91" t="s">
        <v>502</v>
      </c>
    </row>
    <row r="67" spans="1:1">
      <c r="A67" s="92" t="s">
        <v>503</v>
      </c>
    </row>
    <row r="68" spans="1:1">
      <c r="A68" s="91" t="s">
        <v>504</v>
      </c>
    </row>
    <row r="69" spans="1:1">
      <c r="A69" s="92" t="s">
        <v>505</v>
      </c>
    </row>
    <row r="70" spans="1:1">
      <c r="A70" s="91" t="s">
        <v>506</v>
      </c>
    </row>
    <row r="71" spans="1:1">
      <c r="A71" s="92" t="s">
        <v>507</v>
      </c>
    </row>
    <row r="72" spans="1:1">
      <c r="A72" s="91" t="s">
        <v>508</v>
      </c>
    </row>
    <row r="73" spans="1:1">
      <c r="A73" s="92" t="s">
        <v>509</v>
      </c>
    </row>
    <row r="74" spans="1:1">
      <c r="A74" s="91" t="s">
        <v>510</v>
      </c>
    </row>
    <row r="75" spans="1:1">
      <c r="A75" s="92" t="s">
        <v>511</v>
      </c>
    </row>
    <row r="76" spans="1:1">
      <c r="A76" s="92"/>
    </row>
    <row r="77" spans="1:1">
      <c r="A77" s="91" t="s">
        <v>512</v>
      </c>
    </row>
    <row r="78" spans="1:1">
      <c r="A78" s="92" t="s">
        <v>513</v>
      </c>
    </row>
    <row r="79" spans="1:1">
      <c r="A79" s="91" t="s">
        <v>514</v>
      </c>
    </row>
    <row r="80" spans="1:1">
      <c r="A80" s="92" t="s">
        <v>515</v>
      </c>
    </row>
    <row r="81" spans="1:1">
      <c r="A81" s="91" t="s">
        <v>516</v>
      </c>
    </row>
    <row r="82" spans="1:1">
      <c r="A82" s="92" t="s">
        <v>517</v>
      </c>
    </row>
    <row r="83" spans="1:1">
      <c r="A83" s="92"/>
    </row>
    <row r="84" spans="1:1">
      <c r="A84" s="91" t="s">
        <v>518</v>
      </c>
    </row>
    <row r="85" spans="1:1">
      <c r="A85" s="92" t="s">
        <v>519</v>
      </c>
    </row>
    <row r="86" spans="1:1">
      <c r="A86" s="91" t="s">
        <v>520</v>
      </c>
    </row>
    <row r="87" spans="1:1">
      <c r="A87" s="92" t="s">
        <v>519</v>
      </c>
    </row>
    <row r="88" spans="1:1">
      <c r="A88" s="91" t="s">
        <v>521</v>
      </c>
    </row>
    <row r="89" spans="1:1">
      <c r="A89" s="92" t="s">
        <v>519</v>
      </c>
    </row>
    <row r="90" spans="1:1">
      <c r="A90" s="88"/>
    </row>
  </sheetData>
  <mergeCells count="2">
    <mergeCell ref="A2:E2"/>
    <mergeCell ref="A1:E1"/>
  </mergeCells>
  <hyperlinks>
    <hyperlink ref="A59" r:id="rId1" xr:uid="{00000000-0004-0000-0600-000000000000}"/>
    <hyperlink ref="A47" r:id="rId2" display="http://digesto.senado.gov.py/ups/leyes/4257 .pdf" xr:uid="{00000000-0004-0000-0600-000001000000}"/>
    <hyperlink ref="A73" r:id="rId3" xr:uid="{00000000-0004-0000-0600-000002000000}"/>
    <hyperlink ref="A75" r:id="rId4" xr:uid="{00000000-0004-0000-0600-000003000000}"/>
    <hyperlink ref="A67" r:id="rId5" xr:uid="{00000000-0004-0000-0600-000004000000}"/>
    <hyperlink ref="A55" r:id="rId6" xr:uid="{00000000-0004-0000-0600-000005000000}"/>
    <hyperlink ref="A71" r:id="rId7" xr:uid="{00000000-0004-0000-0600-000006000000}"/>
    <hyperlink ref="A65" r:id="rId8" xr:uid="{00000000-0004-0000-0600-000007000000}"/>
    <hyperlink ref="A51" r:id="rId9" display="http://digesto.senado.gov.py/ups/leyes/7043 .pdf" xr:uid="{00000000-0004-0000-0600-000008000000}"/>
    <hyperlink ref="A89" r:id="rId10" xr:uid="{00000000-0004-0000-0600-000009000000}"/>
    <hyperlink ref="A85" r:id="rId11" xr:uid="{00000000-0004-0000-0600-00000A000000}"/>
    <hyperlink ref="A87" r:id="rId12" xr:uid="{00000000-0004-0000-0600-00000B000000}"/>
    <hyperlink ref="A57" r:id="rId13" xr:uid="{00000000-0004-0000-0600-00000C000000}"/>
    <hyperlink ref="A53" r:id="rId14" xr:uid="{00000000-0004-0000-0600-00000D000000}"/>
    <hyperlink ref="A69" r:id="rId15" xr:uid="{00000000-0004-0000-0600-00000E000000}"/>
    <hyperlink ref="A49" r:id="rId16" xr:uid="{00000000-0004-0000-0600-00000F000000}"/>
    <hyperlink ref="A63" r:id="rId17" xr:uid="{00000000-0004-0000-0600-000010000000}"/>
    <hyperlink ref="A45" r:id="rId18" xr:uid="{00000000-0004-0000-0600-000011000000}"/>
  </hyperlinks>
  <pageMargins left="0.511811024" right="0.511811024" top="0.78740157499999996" bottom="0.78740157499999996" header="0.31496062000000002" footer="0.31496062000000002"/>
  <pageSetup paperSize="9" scale="79" fitToHeight="0" orientation="landscape" r:id="rId19"/>
  <tableParts count="2">
    <tablePart r:id="rId20"/>
    <tablePart r:id="rId2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8"/>
  <sheetViews>
    <sheetView showGridLines="0" workbookViewId="0">
      <selection activeCell="B31" sqref="B31"/>
    </sheetView>
  </sheetViews>
  <sheetFormatPr defaultColWidth="9.1796875" defaultRowHeight="13"/>
  <cols>
    <col min="1" max="1" width="66.7265625" style="2" customWidth="1"/>
    <col min="2" max="2" width="11.81640625" style="2" customWidth="1"/>
    <col min="3" max="5" width="11.453125" style="2" customWidth="1"/>
    <col min="6" max="6" width="9.1796875" style="2" customWidth="1"/>
    <col min="7" max="16384" width="9.1796875" style="2"/>
  </cols>
  <sheetData>
    <row r="1" spans="1:5" s="9" customFormat="1" ht="14.5">
      <c r="A1" s="76" t="s">
        <v>61</v>
      </c>
      <c r="B1" s="76"/>
      <c r="C1" s="76"/>
      <c r="D1" s="76"/>
      <c r="E1" s="76"/>
    </row>
    <row r="2" spans="1:5" s="9" customFormat="1" ht="14.5"/>
    <row r="3" spans="1:5" s="9" customFormat="1" ht="14.5">
      <c r="A3" s="8" t="s">
        <v>36</v>
      </c>
    </row>
    <row r="4" spans="1:5" s="9" customFormat="1" ht="14.5">
      <c r="A4" s="8"/>
    </row>
    <row r="5" spans="1:5" s="9" customFormat="1" ht="14.5">
      <c r="A5" s="10" t="s">
        <v>62</v>
      </c>
      <c r="B5" s="3" t="s">
        <v>16</v>
      </c>
      <c r="C5" s="3" t="s">
        <v>17</v>
      </c>
      <c r="D5" s="3" t="s">
        <v>59</v>
      </c>
      <c r="E5" s="3" t="s">
        <v>60</v>
      </c>
    </row>
    <row r="6" spans="1:5" s="9" customFormat="1" ht="14.5">
      <c r="A6" s="14" t="s">
        <v>63</v>
      </c>
      <c r="B6" s="3"/>
      <c r="C6" s="3"/>
      <c r="D6" s="3"/>
      <c r="E6" s="3"/>
    </row>
    <row r="7" spans="1:5" ht="26">
      <c r="A7" s="5" t="s">
        <v>81</v>
      </c>
      <c r="B7" s="4"/>
      <c r="C7" s="4"/>
      <c r="D7" s="4"/>
      <c r="E7" s="4"/>
    </row>
    <row r="8" spans="1:5" ht="26">
      <c r="A8" s="5" t="s">
        <v>82</v>
      </c>
      <c r="B8" s="4"/>
      <c r="C8" s="4"/>
      <c r="D8" s="4"/>
      <c r="E8" s="4"/>
    </row>
    <row r="9" spans="1:5">
      <c r="A9" s="5" t="s">
        <v>65</v>
      </c>
      <c r="B9" s="4"/>
      <c r="C9" s="4"/>
      <c r="D9" s="4"/>
      <c r="E9" s="4"/>
    </row>
    <row r="10" spans="1:5" ht="26">
      <c r="A10" s="5" t="s">
        <v>66</v>
      </c>
      <c r="B10" s="4"/>
      <c r="C10" s="4"/>
      <c r="D10" s="4"/>
      <c r="E10" s="4"/>
    </row>
    <row r="11" spans="1:5" ht="39">
      <c r="A11" s="5" t="s">
        <v>67</v>
      </c>
      <c r="B11" s="4"/>
      <c r="C11" s="4"/>
      <c r="D11" s="4"/>
      <c r="E11" s="4"/>
    </row>
    <row r="12" spans="1:5">
      <c r="A12" s="5" t="s">
        <v>83</v>
      </c>
      <c r="B12" s="4"/>
      <c r="C12" s="4"/>
      <c r="D12" s="4"/>
      <c r="E12" s="4"/>
    </row>
    <row r="13" spans="1:5" ht="26">
      <c r="A13" s="5" t="s">
        <v>68</v>
      </c>
      <c r="B13" s="4"/>
      <c r="C13" s="4"/>
      <c r="D13" s="4"/>
      <c r="E13" s="4"/>
    </row>
    <row r="14" spans="1:5" ht="26">
      <c r="A14" s="5" t="s">
        <v>85</v>
      </c>
      <c r="B14" s="4"/>
      <c r="C14" s="4"/>
      <c r="D14" s="4"/>
      <c r="E14" s="4"/>
    </row>
    <row r="15" spans="1:5" ht="39">
      <c r="A15" s="5" t="s">
        <v>84</v>
      </c>
      <c r="B15" s="4"/>
      <c r="C15" s="4"/>
      <c r="D15" s="4"/>
      <c r="E15" s="4"/>
    </row>
    <row r="16" spans="1:5" ht="52">
      <c r="A16" s="15" t="s">
        <v>69</v>
      </c>
      <c r="B16" s="4"/>
      <c r="C16" s="4"/>
      <c r="D16" s="4"/>
      <c r="E16" s="4"/>
    </row>
    <row r="17" spans="1:5" ht="26">
      <c r="A17" s="6" t="s">
        <v>88</v>
      </c>
      <c r="B17" s="4"/>
      <c r="C17" s="4"/>
      <c r="D17" s="4"/>
      <c r="E17" s="4"/>
    </row>
    <row r="18" spans="1:5" ht="26">
      <c r="A18" s="6" t="s">
        <v>86</v>
      </c>
      <c r="B18" s="4"/>
      <c r="C18" s="4"/>
      <c r="D18" s="4"/>
      <c r="E18" s="4"/>
    </row>
    <row r="19" spans="1:5">
      <c r="A19" s="6" t="s">
        <v>87</v>
      </c>
      <c r="B19" s="4"/>
      <c r="C19" s="4"/>
      <c r="D19" s="4"/>
      <c r="E19" s="4"/>
    </row>
    <row r="20" spans="1:5" ht="39">
      <c r="A20" s="6" t="s">
        <v>71</v>
      </c>
      <c r="B20" s="4"/>
      <c r="C20" s="4"/>
      <c r="D20" s="4"/>
      <c r="E20" s="4"/>
    </row>
    <row r="21" spans="1:5" ht="26">
      <c r="A21" s="6" t="s">
        <v>89</v>
      </c>
      <c r="B21" s="4"/>
      <c r="C21" s="4"/>
      <c r="D21" s="4"/>
      <c r="E21" s="4"/>
    </row>
    <row r="22" spans="1:5" ht="39">
      <c r="A22" s="6" t="s">
        <v>72</v>
      </c>
      <c r="B22" s="4"/>
      <c r="C22" s="4"/>
      <c r="D22" s="4"/>
      <c r="E22" s="4"/>
    </row>
    <row r="23" spans="1:5" ht="39">
      <c r="A23" s="7" t="s">
        <v>73</v>
      </c>
      <c r="B23" s="4"/>
      <c r="C23" s="4"/>
      <c r="D23" s="4"/>
      <c r="E23" s="4"/>
    </row>
    <row r="24" spans="1:5" ht="65">
      <c r="A24" s="7" t="s">
        <v>90</v>
      </c>
      <c r="B24" s="4"/>
      <c r="C24" s="4"/>
      <c r="D24" s="4"/>
      <c r="E24" s="4"/>
    </row>
    <row r="25" spans="1:5" ht="14.5">
      <c r="A25" s="11" t="s">
        <v>91</v>
      </c>
      <c r="B25" s="12" t="s">
        <v>16</v>
      </c>
      <c r="C25" s="12" t="s">
        <v>17</v>
      </c>
      <c r="D25" s="12" t="s">
        <v>18</v>
      </c>
      <c r="E25" s="12" t="s">
        <v>19</v>
      </c>
    </row>
    <row r="26" spans="1:5" ht="26">
      <c r="A26" s="1" t="s">
        <v>74</v>
      </c>
      <c r="B26" s="4"/>
      <c r="C26" s="4"/>
      <c r="D26" s="4"/>
      <c r="E26" s="4"/>
    </row>
    <row r="27" spans="1:5" ht="26">
      <c r="A27" s="1" t="s">
        <v>75</v>
      </c>
      <c r="B27" s="4"/>
      <c r="C27" s="4"/>
      <c r="D27" s="4"/>
      <c r="E27" s="4"/>
    </row>
    <row r="28" spans="1:5" ht="39">
      <c r="A28" s="1" t="s">
        <v>92</v>
      </c>
      <c r="B28" s="4"/>
      <c r="C28" s="4"/>
      <c r="D28" s="4"/>
      <c r="E28" s="4"/>
    </row>
    <row r="29" spans="1:5" ht="26">
      <c r="A29" s="1" t="s">
        <v>76</v>
      </c>
      <c r="B29" s="4"/>
      <c r="C29" s="4"/>
      <c r="D29" s="4"/>
      <c r="E29" s="4"/>
    </row>
    <row r="30" spans="1:5" ht="39">
      <c r="A30" s="1" t="s">
        <v>93</v>
      </c>
      <c r="B30" s="4"/>
      <c r="C30" s="4"/>
      <c r="D30" s="4"/>
      <c r="E30" s="4"/>
    </row>
    <row r="31" spans="1:5" ht="26">
      <c r="A31" s="1" t="s">
        <v>94</v>
      </c>
      <c r="B31" s="4"/>
      <c r="C31" s="4"/>
      <c r="D31" s="4"/>
      <c r="E31" s="4"/>
    </row>
    <row r="32" spans="1:5" ht="26">
      <c r="A32" s="1" t="s">
        <v>95</v>
      </c>
      <c r="B32" s="4"/>
      <c r="C32" s="4"/>
      <c r="D32" s="4"/>
      <c r="E32" s="4"/>
    </row>
    <row r="33" spans="1:5" ht="39">
      <c r="A33" s="1" t="s">
        <v>77</v>
      </c>
      <c r="B33" s="4"/>
      <c r="C33" s="4"/>
      <c r="D33" s="4"/>
      <c r="E33" s="4"/>
    </row>
    <row r="34" spans="1:5" ht="39">
      <c r="A34" s="1" t="s">
        <v>78</v>
      </c>
      <c r="B34" s="4"/>
      <c r="C34" s="4"/>
      <c r="D34" s="4"/>
      <c r="E34" s="4"/>
    </row>
    <row r="35" spans="1:5" ht="39">
      <c r="A35" s="1" t="s">
        <v>96</v>
      </c>
      <c r="B35" s="4"/>
      <c r="C35" s="4"/>
      <c r="D35" s="4"/>
      <c r="E35" s="4"/>
    </row>
    <row r="36" spans="1:5" ht="26">
      <c r="A36" s="1" t="s">
        <v>97</v>
      </c>
      <c r="B36" s="4"/>
      <c r="C36" s="4"/>
      <c r="D36" s="4"/>
      <c r="E36" s="4"/>
    </row>
    <row r="37" spans="1:5" ht="26">
      <c r="A37" s="1" t="s">
        <v>79</v>
      </c>
      <c r="B37" s="4"/>
      <c r="C37" s="4"/>
      <c r="D37" s="4"/>
      <c r="E37" s="4"/>
    </row>
    <row r="38" spans="1:5" ht="26">
      <c r="A38" s="1" t="s">
        <v>80</v>
      </c>
      <c r="B38" s="4"/>
      <c r="C38" s="4"/>
      <c r="D38" s="4"/>
      <c r="E38" s="4"/>
    </row>
  </sheetData>
  <mergeCells count="1">
    <mergeCell ref="A1:E1"/>
  </mergeCells>
  <pageMargins left="0.511811024" right="0.511811024" top="0.78740157499999996" bottom="0.78740157499999996" header="0.31496062000000002" footer="0.31496062000000002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c04560d3-a704-4f13-8370-2353aa785e1d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1D7159DCBEF4BB940D766EC204FD0" ma:contentTypeVersion="18" ma:contentTypeDescription="Crie um novo documento." ma:contentTypeScope="" ma:versionID="25a247e04e6152b5ce2528c2d9c75736">
  <xsd:schema xmlns:xsd="http://www.w3.org/2001/XMLSchema" xmlns:xs="http://www.w3.org/2001/XMLSchema" xmlns:p="http://schemas.microsoft.com/office/2006/metadata/properties" xmlns:ns1="http://schemas.microsoft.com/sharepoint/v3" xmlns:ns2="59fd1f5f-b86d-4ade-a4f9-0d916cac7502" xmlns:ns3="3c89d4e7-5ef7-4bed-93fb-6b1f3bc7b673" xmlns:ns4="fd3c1eac-8ce0-4354-b110-07c604f8f463" targetNamespace="http://schemas.microsoft.com/office/2006/metadata/properties" ma:root="true" ma:fieldsID="0edc73567a5d3ab71fc34486bcc4d530" ns1:_="" ns2:_="" ns3:_="" ns4:_="">
    <xsd:import namespace="http://schemas.microsoft.com/sharepoint/v3"/>
    <xsd:import namespace="59fd1f5f-b86d-4ade-a4f9-0d916cac7502"/>
    <xsd:import namespace="3c89d4e7-5ef7-4bed-93fb-6b1f3bc7b673"/>
    <xsd:import namespace="fd3c1eac-8ce0-4354-b110-07c604f8f46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ataPrimeiraPublicacao" minOccurs="0"/>
                <xsd:element ref="ns3:Comiss_x00e3_o" minOccurs="0"/>
                <xsd:element ref="ns1:PublishingExpirationDate" minOccurs="0"/>
                <xsd:element ref="ns3:Tipo1"/>
                <xsd:element ref="ns3:Ano"/>
                <xsd:element ref="ns3:Comission" minOccurs="0"/>
                <xsd:element ref="ns3:TipoEsp" minOccurs="0"/>
                <xsd:element ref="ns1:VariationsItemGroupID" minOccurs="0"/>
                <xsd:element ref="ns3:Pro_x0020_Tempore"/>
                <xsd:element ref="ns1:PublishingStartDate" minOccurs="0"/>
                <xsd:element ref="ns4:TaxKeywordTaxHTField" minOccurs="0"/>
                <xsd:element ref="ns2:HouvePrimeiraPublicaca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12" nillable="true" ma:displayName="Agendamento de Data de Término" ma:description="Data Final de Agendamento é uma coluna de site criada pelo recurso de Publicação. Ela é usada para especificar a data e a hora em que essa página não será mais exibida aos visitantes do site." ma:hidden="true" ma:internalName="PublishingExpirationDate">
      <xsd:simpleType>
        <xsd:restriction base="dms:Unknown"/>
      </xsd:simpleType>
    </xsd:element>
    <xsd:element name="VariationsItemGroupID" ma:index="17" nillable="true" ma:displayName="ID do grupo de itens" ma:description="" ma:hidden="true" ma:internalName="VariationsItemGroupID">
      <xsd:simpleType>
        <xsd:restriction base="dms:Unknown"/>
      </xsd:simpleType>
    </xsd:element>
    <xsd:element name="PublishingStartDate" ma:index="20" nillable="true" ma:displayName="Agendamento de Data de Início" ma:description="Data de Início de Agendamento é uma coluna de site criada pelo recurso de Publicação. Ela é usada para especificar a data e hora em que essa página aparecerá pela primeira vez aos visitantes do site." ma:hidden="true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d1f5f-b86d-4ade-a4f9-0d916cac7502" elementFormDefault="qualified">
    <xsd:import namespace="http://schemas.microsoft.com/office/2006/documentManagement/types"/>
    <xsd:import namespace="http://schemas.microsoft.com/office/infopath/2007/PartnerControls"/>
    <xsd:element name="TaxCatchAll" ma:index="2" nillable="true" ma:displayName="Coluna Global de Taxonomia" ma:hidden="true" ma:list="{0d9170e4-aa33-41fb-b00b-716e59e430a0}" ma:internalName="TaxCatchAll" ma:showField="CatchAllData" ma:web="fd3c1eac-8ce0-4354-b110-07c604f8f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" nillable="true" ma:displayName="Coluna Global de Taxonomia1" ma:hidden="true" ma:list="{0d9170e4-aa33-41fb-b00b-716e59e430a0}" ma:internalName="TaxCatchAllLabel" ma:readOnly="true" ma:showField="CatchAllDataLabel" ma:web="fd3c1eac-8ce0-4354-b110-07c604f8f4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aPrimeiraPublicacao" ma:index="4" nillable="true" ma:displayName="Data da Primeira Publicação" ma:default="[today]" ma:format="DateTime" ma:internalName="DataPrimeiraPublicacao">
      <xsd:simpleType>
        <xsd:restriction base="dms:DateTime"/>
      </xsd:simpleType>
    </xsd:element>
    <xsd:element name="HouvePrimeiraPublicacao" ma:index="22" nillable="true" ma:displayName="HouvePrimeiraPublicacao" ma:decimals="0" ma:default="0" ma:hidden="true" ma:internalName="HouvePrimeiraPublicacao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9d4e7-5ef7-4bed-93fb-6b1f3bc7b673" elementFormDefault="qualified">
    <xsd:import namespace="http://schemas.microsoft.com/office/2006/documentManagement/types"/>
    <xsd:import namespace="http://schemas.microsoft.com/office/infopath/2007/PartnerControls"/>
    <xsd:element name="Comiss_x00e3_o" ma:index="11" nillable="true" ma:displayName="Comissão" ma:format="Dropdown" ma:internalName="Comiss_x00e3_o">
      <xsd:simpleType>
        <xsd:restriction base="dms:Choice">
          <xsd:enumeration value="Coordenação Nacional"/>
          <xsd:enumeration value="Prevenção a Lavagem de Dinheiro e Financiamento ao Terrorismo"/>
          <xsd:enumeration value="Mercado de Valores Mobiliários"/>
          <xsd:enumeration value="Seguros"/>
          <xsd:enumeration value="Sistema Bancário"/>
          <xsd:enumeration value="Subcomissão de Demonstrações Contábeis"/>
        </xsd:restriction>
      </xsd:simpleType>
    </xsd:element>
    <xsd:element name="Tipo1" ma:index="13" ma:displayName="Documento" ma:format="Dropdown" ma:internalName="Tipo1">
      <xsd:simpleType>
        <xsd:restriction base="dms:Choice">
          <xsd:enumeration value="Atas e Anexos"/>
          <xsd:enumeration value="Programas de Trabalho"/>
          <xsd:enumeration value="Tratados/Protocolo/Acordo"/>
          <xsd:enumeration value="Decisão/Resolução"/>
          <xsd:enumeration value="Marco Regulatório"/>
          <xsd:enumeration value="Diretivas e Recomendações"/>
          <xsd:enumeration value="Quadro Comparativo"/>
          <xsd:enumeration value="Declarações"/>
          <xsd:enumeration value="Lista de Ofertas"/>
        </xsd:restriction>
      </xsd:simpleType>
    </xsd:element>
    <xsd:element name="Ano" ma:index="14" ma:displayName="Ano" ma:format="Dropdown" ma:internalName="Ano">
      <xsd:simpleType>
        <xsd:restriction base="dms:Choice">
          <xsd:enumeration value="1991"/>
          <xsd:enumeration value="1992"/>
          <xsd:enumeration value="1993"/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</xsd:restriction>
      </xsd:simpleType>
    </xsd:element>
    <xsd:element name="Comission" ma:index="15" nillable="true" ma:displayName="Comission" ma:default="Coordinación Nacional" ma:format="Dropdown" ma:internalName="Comission">
      <xsd:simpleType>
        <xsd:restriction base="dms:Choice">
          <xsd:enumeration value="Coordinación Nacional"/>
          <xsd:enumeration value="Directivas y Recomendaciones"/>
          <xsd:enumeration value="Mercado de Valores"/>
          <xsd:enumeration value="Prevención del Lavado de Dinero"/>
          <xsd:enumeration value="Prevención del Lavado de Dinero y Financiamento del Terrrorismo"/>
          <xsd:enumeration value="Seguros"/>
          <xsd:enumeration value="Sistema Bancario"/>
          <xsd:enumeration value="Sistema Financiero"/>
          <xsd:enumeration value="Subcomisión de Estados Contables"/>
          <xsd:enumeration value="Subcomisión de Presentación de Estados Contables"/>
        </xsd:restriction>
      </xsd:simpleType>
    </xsd:element>
    <xsd:element name="TipoEsp" ma:index="16" nillable="true" ma:displayName="Archivo" ma:internalName="TipoEsp">
      <xsd:simpleType>
        <xsd:restriction base="dms:Text">
          <xsd:maxLength value="255"/>
        </xsd:restriction>
      </xsd:simpleType>
    </xsd:element>
    <xsd:element name="Pro_x0020_Tempore" ma:index="18" ma:displayName="Pro Tempore" ma:format="Dropdown" ma:internalName="Pro_x0020_Tempore">
      <xsd:simpleType>
        <xsd:restriction base="dms:Choice">
          <xsd:enumeration value="Argentina"/>
          <xsd:enumeration value="Brasil"/>
          <xsd:enumeration value="Paraguay"/>
          <xsd:enumeration value="Uruguay"/>
          <xsd:enumeration value="Venezuel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c1eac-8ce0-4354-b110-07c604f8f463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1" nillable="true" ma:taxonomy="true" ma:internalName="TaxKeywordTaxHTField" ma:taxonomyFieldName="TaxKeyword" ma:displayName="Palavras-chave Corporativas" ma:fieldId="{23f27201-bee3-471e-b2e7-b64fd8b7ca38}" ma:taxonomyMulti="true" ma:sspId="c04560d3-a704-4f13-8370-2353aa785e1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PrimeiraPublicacao xmlns="59fd1f5f-b86d-4ade-a4f9-0d916cac7502">2021-10-26T18:25:00+00:00</DataPrimeiraPublicacao>
    <TaxCatchAll xmlns="59fd1f5f-b86d-4ade-a4f9-0d916cac7502"/>
    <HouvePrimeiraPublicacao xmlns="59fd1f5f-b86d-4ade-a4f9-0d916cac7502">0</HouvePrimeiraPublicacao>
    <Ano xmlns="3c89d4e7-5ef7-4bed-93fb-6b1f3bc7b673">2021</Ano>
    <Comission xmlns="3c89d4e7-5ef7-4bed-93fb-6b1f3bc7b673">Prevención del Lavado de Dinero y Financiamento del Terrrorismo</Comission>
    <Tipo1 xmlns="3c89d4e7-5ef7-4bed-93fb-6b1f3bc7b673">Quadro Comparativo</Tipo1>
    <VariationsItemGroupID xmlns="http://schemas.microsoft.com/sharepoint/v3">06fa64c1-c260-4972-817c-116aec8f4e79</VariationsItemGroupID>
    <Comiss_x00e3_o xmlns="3c89d4e7-5ef7-4bed-93fb-6b1f3bc7b673">Prevenção a Lavagem de Dinheiro e Financiamento ao Terrorismo</Comiss_x00e3_o>
    <TaxKeywordTaxHTField xmlns="fd3c1eac-8ce0-4354-b110-07c604f8f463">
      <Terms xmlns="http://schemas.microsoft.com/office/infopath/2007/PartnerControls"/>
    </TaxKeywordTaxHTField>
    <PublishingExpirationDate xmlns="http://schemas.microsoft.com/sharepoint/v3" xsi:nil="true"/>
    <PublishingStartDate xmlns="http://schemas.microsoft.com/sharepoint/v3" xsi:nil="true"/>
    <TipoEsp xmlns="3c89d4e7-5ef7-4bed-93fb-6b1f3bc7b673">Cuadro Comparativo</TipoEsp>
    <Pro_x0020_Tempore xmlns="3c89d4e7-5ef7-4bed-93fb-6b1f3bc7b673">Brasil</Pro_x0020_Tempor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393677-6618-45E3-908B-6200D60FA01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EB58C530-515D-4B51-A16B-1D7EEBED6FE6}"/>
</file>

<file path=customXml/itemProps3.xml><?xml version="1.0" encoding="utf-8"?>
<ds:datastoreItem xmlns:ds="http://schemas.openxmlformats.org/officeDocument/2006/customXml" ds:itemID="{231DB48C-DA1B-4982-94AA-B302A9E848B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9fd1f5f-b86d-4ade-a4f9-0d916cac750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4EED505-AF32-4963-B5E3-4C6894EED3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10</vt:i4>
      </vt:variant>
    </vt:vector>
  </HeadingPairs>
  <TitlesOfParts>
    <vt:vector size="18" baseType="lpstr">
      <vt:lpstr>Consolidado Países - Português</vt:lpstr>
      <vt:lpstr>Bancos Centrais</vt:lpstr>
      <vt:lpstr>Consolidado Países - Español</vt:lpstr>
      <vt:lpstr>Detalhe Argentina</vt:lpstr>
      <vt:lpstr>Detalhe Brasil</vt:lpstr>
      <vt:lpstr>Detalhe Uruguay</vt:lpstr>
      <vt:lpstr>Detalhe Paraguai</vt:lpstr>
      <vt:lpstr>Comparativo Países ESP</vt:lpstr>
      <vt:lpstr>'Bancos Centrais'!_ftn1</vt:lpstr>
      <vt:lpstr>'Consolidado Países - Español'!_ftn1</vt:lpstr>
      <vt:lpstr>'Consolidado Países - Português'!_ftn1</vt:lpstr>
      <vt:lpstr>'Bancos Centrais'!_ftnref1</vt:lpstr>
      <vt:lpstr>'Consolidado Países - Español'!_ftnref1</vt:lpstr>
      <vt:lpstr>'Consolidado Países - Português'!_ftnref1</vt:lpstr>
      <vt:lpstr>'Consolidado Países - Español'!Area_de_impressao</vt:lpstr>
      <vt:lpstr>'Consolidado Países - Português'!Area_de_impressao</vt:lpstr>
      <vt:lpstr>'Detalhe Brasil'!Area_de_impressao</vt:lpstr>
      <vt:lpstr>'Detalhe Uruguay'!Area_de_impressao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Petribu Gorenstein</dc:creator>
  <cp:keywords/>
  <cp:lastModifiedBy>Ursula Brandao Faria Valdetaro</cp:lastModifiedBy>
  <cp:lastPrinted>2018-05-22T17:21:33Z</cp:lastPrinted>
  <dcterms:created xsi:type="dcterms:W3CDTF">2017-10-31T16:12:17Z</dcterms:created>
  <dcterms:modified xsi:type="dcterms:W3CDTF">2021-10-21T18:38:29Z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0x010100AC71D7159DCBEF4BB940D766EC204FD0</vt:lpwstr>
  </property>
  <property fmtid="{D5CDD505-2E9C-101B-9397-08002B2CF9AE}" pid="3" name="PalavrasChaveDaPesquisa">
    <vt:lpwstr/>
  </property>
  <property fmtid="{D5CDD505-2E9C-101B-9397-08002B2CF9AE}" pid="4" name="k0c8531dc5bd432197065674f1c4531b">
    <vt:lpwstr/>
  </property>
  <property fmtid="{D5CDD505-2E9C-101B-9397-08002B2CF9AE}" pid="5" name="TaxKeyword">
    <vt:lpwstr/>
  </property>
</Properties>
</file>